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xlsBook" defaultThemeVersion="124226"/>
  <mc:AlternateContent xmlns:mc="http://schemas.openxmlformats.org/markup-compatibility/2006">
    <mc:Choice Requires="x15">
      <x15ac:absPath xmlns:x15ac="http://schemas.microsoft.com/office/spreadsheetml/2010/11/ac" url="U:\РАСКРЫТИЕ ИНФОРМАЦИИ\ТЕПЛОСНАБЖЕНИЕ\Для РАЗМЕЩЕНИЯ на сайте_ЕИАС_шаблоны раскрытия\На сайт ТЭСК 2021\"/>
    </mc:Choice>
  </mc:AlternateContent>
  <bookViews>
    <workbookView xWindow="0" yWindow="0" windowWidth="28800" windowHeight="12345" tabRatio="894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Территории" sheetId="566" r:id="rId4"/>
    <sheet name="Дифференциация" sheetId="556" r:id="rId5"/>
    <sheet name="Форма 4.4" sheetId="571" state="veryHidden" r:id="rId6"/>
    <sheet name="Форма 1.0.1 | Форма 4.4" sheetId="574" state="veryHidden" r:id="rId7"/>
    <sheet name="Форма 1.0.1 | Форма 4.6" sheetId="569" r:id="rId8"/>
    <sheet name="Форма 4.6" sheetId="532" r:id="rId9"/>
    <sheet name="Сведения об изменении" sheetId="547" state="veryHidden" r:id="rId10"/>
    <sheet name="Форма 1.0.2" sheetId="564" state="veryHidden" r:id="rId11"/>
    <sheet name="Комментарии" sheetId="431" r:id="rId12"/>
    <sheet name="Проверка" sheetId="432" r:id="rId13"/>
    <sheet name="modProv" sheetId="570" state="veryHidden" r:id="rId14"/>
    <sheet name="modReestr" sheetId="562" state="veryHidden" r:id="rId15"/>
    <sheet name="AllSheetsInThisWorkbook" sheetId="389" state="veryHidden" r:id="rId16"/>
    <sheet name="TEHSHEET" sheetId="205" state="veryHidden" r:id="rId17"/>
    <sheet name="modCheckCyan" sheetId="553" state="veryHidden" r:id="rId18"/>
    <sheet name="modInfo" sheetId="513" state="veryHidden" r:id="rId19"/>
    <sheet name="et_union_hor" sheetId="471" state="veryHidden" r:id="rId20"/>
    <sheet name="et_union_vert" sheetId="521" state="veryHidden" r:id="rId21"/>
    <sheet name="modList00" sheetId="546" state="veryHidden" r:id="rId22"/>
    <sheet name="modList01" sheetId="500" state="veryHidden" r:id="rId23"/>
    <sheet name="modList02" sheetId="533" state="veryHidden" r:id="rId24"/>
    <sheet name="modList03" sheetId="565" state="veryHidden" r:id="rId25"/>
    <sheet name="modList04" sheetId="548" state="veryHidden" r:id="rId26"/>
    <sheet name="modList05" sheetId="573" state="veryHidden" r:id="rId27"/>
    <sheet name="modList07" sheetId="557" state="veryHidden" r:id="rId28"/>
    <sheet name="modList09" sheetId="567" state="veryHidden" r:id="rId29"/>
    <sheet name="modHTTP" sheetId="554" state="veryHidden" r:id="rId30"/>
    <sheet name="modfrmRegion" sheetId="545" state="veryHidden" r:id="rId31"/>
    <sheet name="MR_LIST" sheetId="540" state="veryHidden" r:id="rId32"/>
    <sheet name="REESTR_VT" sheetId="543" state="veryHidden" r:id="rId33"/>
    <sheet name="REESTR_VED" sheetId="544" state="veryHidden" r:id="rId34"/>
    <sheet name="modfrmReestrObj" sheetId="539" state="veryHidden" r:id="rId35"/>
    <sheet name="DataOrg" sheetId="550" state="veryHidden" r:id="rId36"/>
    <sheet name="modfrmReestr" sheetId="434" state="veryHidden" r:id="rId37"/>
    <sheet name="modUpdTemplMain" sheetId="424" state="veryHidden" r:id="rId38"/>
    <sheet name="REESTR_ORG" sheetId="390" state="veryHidden" r:id="rId39"/>
    <sheet name="modClassifierValidate" sheetId="400" state="veryHidden" r:id="rId40"/>
    <sheet name="modHyp" sheetId="398" state="veryHidden" r:id="rId41"/>
    <sheet name="modfrmDateChoose" sheetId="517" state="veryHidden" r:id="rId42"/>
    <sheet name="modComm" sheetId="514" state="veryHidden" r:id="rId43"/>
    <sheet name="modThisWorkbook" sheetId="511" state="veryHidden" r:id="rId44"/>
    <sheet name="REESTR_MO" sheetId="518" state="veryHidden" r:id="rId45"/>
    <sheet name="REESTR_MO_FILTER" sheetId="568" state="veryHidden" r:id="rId46"/>
    <sheet name="modfrmReestrMR" sheetId="519" state="veryHidden" r:id="rId47"/>
    <sheet name="modServiceModule" sheetId="561" state="veryHidden" r:id="rId48"/>
    <sheet name="modfrmCheckUpdates" sheetId="512" state="veryHidden" r:id="rId49"/>
    <sheet name="REESTR_DS" sheetId="559" state="veryHidden" r:id="rId50"/>
    <sheet name="REESTR_CHS" sheetId="551" state="veryHidden" r:id="rId51"/>
    <sheet name="REESTR_LINK" sheetId="552" state="veryHidden" r:id="rId52"/>
  </sheets>
  <definedNames>
    <definedName name="_xlnm._FilterDatabase" localSheetId="12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ount_refusal">'Форма 4.6'!$G$13:$H$13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st">'Форма 4.6'!$2:$2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4.6'!$G:$G</definedName>
    <definedName name="et_ver_List05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_refusal">'Форма 4.6'!$G$9:$H$9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REESTR_MO!$A$2:$D$75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4.6'!$E$11:$H$17</definedName>
    <definedName name="List01_Name">'Форма 4.6'!$G$8:$H$8</definedName>
    <definedName name="List01_Num">'Форма 4.6'!$G$1:$H$1</definedName>
    <definedName name="List01_p1">'Форма 4.6'!$G$11:$H$11</definedName>
    <definedName name="List01_p2">'Форма 4.6'!$G$12:$H$12</definedName>
    <definedName name="List01_p3">'Форма 4.6'!$G$13:$H$13</definedName>
    <definedName name="List01_p4">'Форма 4.6'!$G$3:$H$3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heckC">'Форма 4.4'!$D$14:$I$17</definedName>
    <definedName name="List05_GroundMaterials_1">'Форма 4.4'!$H$15:$H$17</definedName>
    <definedName name="List05_Name">'Форма 4.4'!$G$8:$I$8</definedName>
    <definedName name="List05_Num">'Форма 4.4'!$G$1:$H$1</definedName>
    <definedName name="List05_p4_1">'Форма 4.4'!$G$15:$I$15</definedName>
    <definedName name="List05_p4_2">'Форма 4.4'!$G$16:$I$16</definedName>
    <definedName name="List05_p4_3">'Форма 4.4'!$G$17:$I$17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4.6'!$G:$G</definedName>
    <definedName name="obj_List02_22">'Форма 1.0.1 | Форма 4.6'!$8:$8</definedName>
    <definedName name="obj_List05_22">'Форма 4.4'!$G:$H</definedName>
    <definedName name="obj_List06_22">'Форма 1.0.1 | Форма 4.4'!$8:$8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4.6'!$H$8</definedName>
    <definedName name="pIns_List01_2">'Форма 4.6'!$E$25</definedName>
    <definedName name="pIns_List02">'Форма 1.0.1 | Форма 4.6'!$19:$19</definedName>
    <definedName name="pIns_List03">'Форма 1.0.2'!$E$13</definedName>
    <definedName name="pIns_List04">'Сведения об изменении'!$E$14</definedName>
    <definedName name="pIns_List05_1">'Форма 4.4'!$I$8</definedName>
    <definedName name="pIns_List06">'Форма 1.0.1 | Форма 4.4'!$19:$19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REESTR_ORG!$A$2:$J$58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62913"/>
</workbook>
</file>

<file path=xl/calcChain.xml><?xml version="1.0" encoding="utf-8"?>
<calcChain xmlns="http://schemas.openxmlformats.org/spreadsheetml/2006/main">
  <c r="A15" i="553" l="1"/>
  <c r="A14" i="553"/>
  <c r="A13" i="553"/>
  <c r="A12" i="553"/>
  <c r="A11" i="553"/>
  <c r="A10" i="553"/>
  <c r="A9" i="553"/>
  <c r="F16" i="574"/>
  <c r="D16" i="574"/>
  <c r="F12" i="574"/>
  <c r="D6" i="574"/>
  <c r="F16" i="569"/>
  <c r="D16" i="569"/>
  <c r="F12" i="569"/>
  <c r="A5" i="553"/>
  <c r="A6" i="553"/>
  <c r="A7" i="553"/>
  <c r="A8" i="553"/>
  <c r="R14" i="566"/>
  <c r="R13" i="566"/>
  <c r="A4" i="553"/>
  <c r="R12" i="566"/>
  <c r="P12" i="566" a="1"/>
  <c r="P12" i="566" s="1"/>
  <c r="M14" i="566"/>
  <c r="M13" i="566"/>
  <c r="M12" i="566"/>
  <c r="G10" i="571" l="1"/>
  <c r="D6" i="571"/>
  <c r="B3" i="525"/>
  <c r="P15" i="471" l="1" a="1"/>
  <c r="P15" i="471" s="1"/>
  <c r="B2" i="525"/>
  <c r="D4" i="556" l="1"/>
  <c r="T3" i="205" l="1"/>
  <c r="D5" i="532" l="1"/>
  <c r="B5" i="525"/>
  <c r="A3" i="553" l="1"/>
  <c r="A2" i="553" l="1"/>
  <c r="M12" i="564" l="1"/>
  <c r="F54" i="471" l="1"/>
  <c r="D58" i="471" l="1"/>
  <c r="F58" i="471"/>
  <c r="D6" i="569" l="1"/>
  <c r="G15" i="532" l="1"/>
  <c r="R25" i="471" l="1"/>
  <c r="R20" i="471"/>
  <c r="R15" i="471"/>
  <c r="M15" i="471"/>
  <c r="M25" i="471"/>
  <c r="M20" i="471"/>
  <c r="M45" i="471" l="1"/>
  <c r="D17" i="205" l="1"/>
  <c r="E17" i="205"/>
  <c r="D8" i="431"/>
  <c r="D8" i="547"/>
  <c r="D6" i="532"/>
  <c r="G10" i="532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G8" authorId="0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8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G8" authorId="0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50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<sst xmlns="http://schemas.openxmlformats.org/spreadsheetml/2006/main" count="1345" uniqueCount="809">
  <si>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</si>
  <si>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</si>
  <si>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</si>
  <si>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</si>
  <si>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</si>
  <si>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</si>
  <si>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</si>
  <si>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</si>
  <si>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</si>
  <si>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</si>
  <si>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</si>
  <si>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</si>
  <si>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</si>
  <si>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</si>
  <si>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</si>
  <si>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</si>
  <si>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</si>
  <si>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</si>
  <si>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</si>
  <si>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</si>
  <si>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</si>
  <si>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</si>
  <si>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</si>
  <si>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</si>
  <si>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</si>
  <si>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</si>
  <si>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</si>
  <si>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</si>
  <si>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</si>
  <si>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</si>
  <si>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</si>
  <si>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</si>
  <si>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</si>
  <si>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</si>
  <si>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</si>
  <si>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</si>
  <si>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</si>
  <si>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</si>
  <si>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</si>
  <si>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</si>
  <si>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</si>
  <si>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</si>
  <si>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</si>
  <si>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</si>
  <si>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</si>
  <si>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</si>
  <si>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</si>
  <si>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</si>
  <si>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</si>
  <si>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</si>
  <si>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</si>
  <si>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</si>
  <si>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</si>
  <si>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</si>
  <si>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</si>
  <si>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</si>
  <si>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</si>
  <si>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</si>
  <si>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</si>
  <si>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</si>
  <si>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</si>
  <si>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</si>
  <si>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</si>
  <si>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</si>
  <si>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</si>
  <si>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</si>
  <si>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</si>
  <si>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</si>
  <si>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</si>
  <si>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</si>
  <si>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</si>
  <si>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</si>
  <si>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</si>
  <si>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</si>
  <si>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</si>
  <si>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</si>
  <si>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</si>
  <si>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</si>
  <si>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</si>
  <si>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</si>
  <si>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</si>
  <si>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</si>
  <si>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</si>
  <si>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</si>
  <si>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</si>
  <si>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</si>
  <si>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</si>
  <si>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</si>
  <si>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</si>
  <si>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</si>
  <si>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</si>
  <si>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</si>
  <si>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</si>
  <si>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</si>
  <si>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</si>
  <si>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</si>
  <si>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</si>
  <si>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</si>
  <si>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</si>
  <si>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</si>
  <si>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</si>
  <si>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</si>
  <si>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</si>
  <si>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</si>
  <si>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</si>
  <si>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</si>
  <si>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</si>
  <si>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</si>
  <si>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</si>
  <si>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</si>
  <si>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</si>
  <si>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</si>
  <si>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</si>
  <si>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</si>
  <si>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</si>
  <si>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</si>
  <si>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</si>
  <si>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</si>
  <si>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</si>
  <si>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</si>
  <si>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</si>
  <si>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</si>
  <si>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</si>
  <si>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</si>
  <si>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</si>
  <si>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</si>
  <si>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</si>
  <si>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</si>
  <si>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</si>
  <si>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</si>
  <si>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</si>
  <si>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</si>
  <si>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</si>
  <si>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</si>
  <si>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</si>
  <si>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</si>
  <si>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</si>
  <si>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</si>
  <si>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</si>
  <si>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</si>
  <si>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</si>
  <si>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</si>
  <si>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</si>
  <si>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</si>
  <si>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</si>
  <si>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</si>
  <si>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</si>
  <si>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</si>
  <si>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</si>
  <si>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</si>
  <si>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</si>
  <si>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</si>
  <si>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</si>
  <si>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</si>
  <si>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</si>
  <si>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</si>
  <si>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</si>
  <si>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</si>
  <si>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</si>
  <si>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</si>
  <si>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Количество поданных заявок</t>
  </si>
  <si>
    <t>Количество исполненных заявок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</si>
  <si>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</si>
  <si>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</si>
  <si>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</si>
  <si>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</si>
  <si>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</si>
  <si>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</si>
  <si>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</si>
  <si>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</si>
  <si>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</si>
  <si>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Количество заявок с решением об отказе в подключении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</si>
  <si>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</si>
  <si>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</si>
  <si>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</si>
  <si>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</si>
  <si>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</si>
  <si>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</si>
  <si>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</si>
  <si>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</si>
  <si>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</si>
  <si>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</si>
  <si>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</si>
  <si>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</si>
  <si>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</si>
  <si>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</si>
  <si>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</si>
  <si>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</si>
  <si>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</si>
  <si>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</si>
  <si>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</si>
  <si>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</si>
  <si>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</si>
  <si>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</si>
  <si>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</si>
  <si>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</si>
  <si>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</si>
  <si>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</si>
  <si>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</si>
  <si>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</si>
  <si>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</si>
  <si>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</si>
  <si>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</si>
  <si>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</si>
  <si>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</si>
  <si>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</si>
  <si>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</si>
  <si>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</si>
  <si>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</si>
  <si>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</si>
  <si>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</si>
  <si>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</si>
  <si>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</si>
  <si>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</si>
  <si>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</si>
  <si>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</si>
  <si>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</si>
  <si>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</si>
  <si>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</si>
  <si>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</si>
  <si>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</si>
  <si>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</si>
  <si>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</si>
  <si>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</si>
  <si>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</si>
  <si>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</si>
  <si>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</si>
  <si>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</si>
  <si>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</si>
  <si>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</si>
  <si>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</si>
  <si>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</si>
  <si>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</si>
  <si>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</si>
  <si>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</si>
  <si>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</si>
  <si>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</si>
  <si>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</si>
  <si>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</si>
  <si>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</si>
  <si>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</si>
  <si>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</si>
  <si>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</si>
  <si>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</si>
  <si>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</si>
  <si>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</si>
  <si>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</si>
  <si>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</si>
  <si>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</si>
  <si>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</si>
  <si>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</si>
  <si>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</si>
  <si>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</si>
  <si>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</si>
  <si>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Причины отказа в подключении</t>
  </si>
  <si>
    <t>ед</t>
  </si>
  <si>
    <t>5.0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</si>
  <si>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</si>
  <si>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</si>
  <si>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</si>
  <si>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</si>
  <si>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</si>
  <si>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</si>
  <si>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</si>
  <si>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</si>
  <si>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</si>
  <si>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</si>
  <si>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</si>
  <si>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</si>
  <si>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</si>
  <si>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</si>
  <si>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</si>
  <si>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</si>
  <si>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</si>
  <si>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</si>
  <si>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</si>
  <si>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</si>
  <si>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</si>
  <si>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</si>
  <si>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</si>
  <si>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</si>
  <si>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</si>
  <si>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</si>
  <si>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</si>
  <si>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</si>
  <si>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</si>
  <si>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</si>
  <si>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</si>
  <si>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</si>
  <si>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</si>
  <si>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</si>
  <si>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</si>
  <si>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</si>
  <si>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</si>
  <si>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</si>
  <si>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</si>
  <si>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</si>
  <si>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</si>
  <si>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</si>
  <si>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</si>
  <si>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</si>
  <si>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</si>
  <si>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</si>
  <si>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</si>
  <si>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</si>
  <si>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</si>
  <si>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</si>
  <si>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</si>
  <si>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</si>
  <si>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</si>
  <si>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</si>
  <si>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</si>
  <si>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</si>
  <si>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</si>
  <si>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</si>
  <si>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</si>
  <si>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</si>
  <si>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</si>
  <si>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</si>
  <si>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</si>
  <si>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</si>
  <si>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</si>
  <si>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</si>
  <si>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</si>
  <si>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</si>
  <si>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</si>
  <si>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</si>
  <si>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</si>
  <si>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</si>
  <si>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FAS.JKH.OPEN.INFO.QUARTER.HVS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</si>
  <si>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</si>
  <si>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</si>
  <si>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</si>
  <si>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</si>
  <si>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</si>
  <si>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</si>
  <si>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</si>
  <si>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</si>
  <si>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</si>
  <si>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</si>
  <si>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Резерв мощности системы теплоснабжения в течение квартала, в том числе:</t>
  </si>
  <si>
    <t>Указывается количество поданных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</si>
  <si>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исполненных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</si>
  <si>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заявок с решением об отказе о подключении (технологическому присоединению) к системе теплоснабжения в течение отчетного квартала.</t>
  </si>
  <si>
    <t>Указывается резерв мощности для системы теплоснабжения, тариф для которой не является отличным от тарифов других систем теплоснабжения регулируемой организации.
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строках.</t>
  </si>
  <si>
    <t>Указывается резерв мощности системы теплоснабжения (совокупности систем теплоснабжения в случае, если для них установлены одинаковые тарифы в сфере теплоснабжения.
В случае если регулируемыми организациями оказываются услуги по теплоснабжению по нескольким технологически не связанным между собой системам теплоснабжения, и если в отношении указанных систем устанавливаются различные тарифы в сфере теплоснабжения, то информация раскрывается отдельно по каждой системе теплоснабжения.</t>
  </si>
  <si>
    <t>Указывается текстовое описание причин принятия решений об отказе в подключении (технологическом присоединении) к системе теплоснабжения.
Не заполняется в случае, если решения об отказе в подключении (технологическом присоединении) в течение отчетного периода не принимались.</t>
  </si>
  <si>
    <t>Добавить централизованную систему теплоснабжения</t>
  </si>
  <si>
    <t>Форма 4.6</t>
  </si>
  <si>
    <t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</si>
  <si>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</si>
  <si>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</si>
  <si>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</si>
  <si>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</si>
  <si>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</si>
  <si>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</si>
  <si>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</si>
  <si>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</si>
  <si>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Количество аварий на тепловых сетях</t>
  </si>
  <si>
    <t>ед. на км</t>
  </si>
  <si>
    <t>Количество аварий на источниках тепловой энергии</t>
  </si>
  <si>
    <t>ед. на источник</t>
  </si>
  <si>
    <t>Указывается количество любых нарушений на тепловых сетях в расчете на один километр трубопровода.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</si>
  <si>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</si>
  <si>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</si>
  <si>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</si>
  <si>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строках 4.1 – 4.3 указывается в случае, если организация имеет статус единой теплоснабжающей организации.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</si>
  <si>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</si>
  <si>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количество составленных актов, подтверждающих факт превышения разрешенных отклонений значений параметров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</si>
  <si>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</si>
  <si>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</si>
  <si>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4.2</t>
  </si>
  <si>
    <t>4.3</t>
  </si>
  <si>
    <t>шт.</t>
  </si>
  <si>
    <t>дн.</t>
  </si>
  <si>
    <t>руб.</t>
  </si>
  <si>
    <t>Доля числа исполненных в срок договоров о подключении</t>
  </si>
  <si>
    <t>Средняя продолжительность рассмотрения заявлений о подключении</t>
  </si>
  <si>
    <t>%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</si>
  <si>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</si>
  <si>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</si>
  <si>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Форма 4.4</t>
  </si>
  <si>
    <t>Форма 1.0.1 | Форма 4.6</t>
  </si>
  <si>
    <t>modList05</t>
  </si>
  <si>
    <t>https://portal.eias.ru/Portal/DownloadPage.aspx?type=12&amp;guid=????????-????-????-????-????????????</t>
  </si>
  <si>
    <t>https://eias.fstrf.ru/disclo/get_file?p_guid=????????-????-????-????-????????????</t>
  </si>
  <si>
    <t xml:space="preserve"> </t>
  </si>
  <si>
    <t>Проверка доступных обновлений...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</si>
  <si>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</si>
  <si>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</si>
  <si>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</si>
  <si>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</si>
  <si>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</si>
  <si>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</si>
  <si>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</si>
  <si>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</si>
  <si>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</si>
  <si>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</si>
  <si>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</si>
  <si>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</si>
  <si>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</si>
  <si>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</si>
  <si>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</si>
  <si>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</si>
  <si>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</si>
  <si>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</si>
  <si>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2667</t>
  </si>
  <si>
    <t>30941592</t>
  </si>
  <si>
    <t>АО "356УНР"</t>
  </si>
  <si>
    <t>4101129872</t>
  </si>
  <si>
    <t>770401001</t>
  </si>
  <si>
    <t>06-05-2009 00:00:00</t>
  </si>
  <si>
    <t>26318764</t>
  </si>
  <si>
    <t>АО "Геотерм"</t>
  </si>
  <si>
    <t>4101023932</t>
  </si>
  <si>
    <t>410101001</t>
  </si>
  <si>
    <t>30-08-1994 00:00:00</t>
  </si>
  <si>
    <t>31316683</t>
  </si>
  <si>
    <t>АО "Горсети"</t>
  </si>
  <si>
    <t>8202016960</t>
  </si>
  <si>
    <t>820201001</t>
  </si>
  <si>
    <t>01-04-2019 00:00:00</t>
  </si>
  <si>
    <t>28423994</t>
  </si>
  <si>
    <t>АО "Камчатэнергосервис"</t>
  </si>
  <si>
    <t>4101145793</t>
  </si>
  <si>
    <t>410201001</t>
  </si>
  <si>
    <t>16-08-2013 00:00:00</t>
  </si>
  <si>
    <t>26467024</t>
  </si>
  <si>
    <t>АО "Корякэнерго"</t>
  </si>
  <si>
    <t>8202010020</t>
  </si>
  <si>
    <t>16-08-2005 00:00:00</t>
  </si>
  <si>
    <t>27565781</t>
  </si>
  <si>
    <t>АО "Оборонэнерго" филиал "Камчатский"</t>
  </si>
  <si>
    <t>7704726225</t>
  </si>
  <si>
    <t>410143001</t>
  </si>
  <si>
    <t>30924849</t>
  </si>
  <si>
    <t>АО "Оссора"</t>
  </si>
  <si>
    <t>8203011524</t>
  </si>
  <si>
    <t>820301001</t>
  </si>
  <si>
    <t>17-05-2017 00:00:00</t>
  </si>
  <si>
    <t>26318755</t>
  </si>
  <si>
    <t>АО "Паужетская ГеоЭС"</t>
  </si>
  <si>
    <t>4101092693</t>
  </si>
  <si>
    <t>21-06-2005 00:00:00</t>
  </si>
  <si>
    <t>27947401</t>
  </si>
  <si>
    <t>АО "Петропавловск-Камчатский морской торговый порт"</t>
  </si>
  <si>
    <t>4101017801</t>
  </si>
  <si>
    <t>26789049</t>
  </si>
  <si>
    <t>АО "Северо-Восточный ремонтный центр"</t>
  </si>
  <si>
    <t>4102009338</t>
  </si>
  <si>
    <t>410250001</t>
  </si>
  <si>
    <t>27-02-2008 00:00:00</t>
  </si>
  <si>
    <t>26459804</t>
  </si>
  <si>
    <t>АО "Судоремсервис"</t>
  </si>
  <si>
    <t>4102007860</t>
  </si>
  <si>
    <t>13-02-2003 00:00:00</t>
  </si>
  <si>
    <t>30373038</t>
  </si>
  <si>
    <t>АО "Тепло земли"</t>
  </si>
  <si>
    <t>4105045327</t>
  </si>
  <si>
    <t>410501001</t>
  </si>
  <si>
    <t>24-08-2015 00:00:00</t>
  </si>
  <si>
    <t>26607853</t>
  </si>
  <si>
    <t>АО "ЮЭСК"</t>
  </si>
  <si>
    <t>4101101796</t>
  </si>
  <si>
    <t>26319169</t>
  </si>
  <si>
    <t>ЗАО "Акрос"</t>
  </si>
  <si>
    <t>4101013772</t>
  </si>
  <si>
    <t>410150001</t>
  </si>
  <si>
    <t>25-09-2002 00:00:00</t>
  </si>
  <si>
    <t>26319175</t>
  </si>
  <si>
    <t>ЗАО "ПСРЗ"</t>
  </si>
  <si>
    <t>4101017329</t>
  </si>
  <si>
    <t>06-11-1992 00:00:00</t>
  </si>
  <si>
    <t>28876509</t>
  </si>
  <si>
    <t>МАУ "Строительства, благоустройства и жилищно-коммунального хозяйства"</t>
  </si>
  <si>
    <t>4105044161</t>
  </si>
  <si>
    <t>28-10-2014 00:00:00</t>
  </si>
  <si>
    <t>26459620</t>
  </si>
  <si>
    <t>МУП "Горсети" пгт. Палана</t>
  </si>
  <si>
    <t>8202011024</t>
  </si>
  <si>
    <t>31470236</t>
  </si>
  <si>
    <t>МУП "Запорожское"</t>
  </si>
  <si>
    <t>4108007150</t>
  </si>
  <si>
    <t>410801001</t>
  </si>
  <si>
    <t>26-02-2009 00:00:00</t>
  </si>
  <si>
    <t>28466265</t>
  </si>
  <si>
    <t>МУП "Многоотраслевое  предприятие ЖКХ КСП"</t>
  </si>
  <si>
    <t>4105042478</t>
  </si>
  <si>
    <t>31231932</t>
  </si>
  <si>
    <t>МУП "Олюторский"</t>
  </si>
  <si>
    <t>8201010839</t>
  </si>
  <si>
    <t>820101001</t>
  </si>
  <si>
    <t>04-07-2018 00:00:00</t>
  </si>
  <si>
    <t>28874751</t>
  </si>
  <si>
    <t>МУП "ТЭСК"</t>
  </si>
  <si>
    <t>4101004827</t>
  </si>
  <si>
    <t>19-12-2002 00:00:00</t>
  </si>
  <si>
    <t>30833658</t>
  </si>
  <si>
    <t>МУП "Тепловодхоз"</t>
  </si>
  <si>
    <t>4109003663</t>
  </si>
  <si>
    <t>410901001</t>
  </si>
  <si>
    <t>09-07-2008 00:00:00</t>
  </si>
  <si>
    <t>31033488</t>
  </si>
  <si>
    <t>МУП «Елизовская управляющая компания»</t>
  </si>
  <si>
    <t>4105045944</t>
  </si>
  <si>
    <t>26318765</t>
  </si>
  <si>
    <t>ОАО "КамГЭК"</t>
  </si>
  <si>
    <t>4101047002</t>
  </si>
  <si>
    <t>18-09-2002 00:00:00</t>
  </si>
  <si>
    <t>26596540</t>
  </si>
  <si>
    <t>ОАО "Петропавловская судоверфь"</t>
  </si>
  <si>
    <t>4101000477</t>
  </si>
  <si>
    <t>30-07-2002 00:00:00</t>
  </si>
  <si>
    <t>26319171</t>
  </si>
  <si>
    <t>ООО "28-Электросеть"</t>
  </si>
  <si>
    <t>4105031155</t>
  </si>
  <si>
    <t>05-10-2006 00:00:00</t>
  </si>
  <si>
    <t>28500705</t>
  </si>
  <si>
    <t>ООО "41 Электрическая сеть"</t>
  </si>
  <si>
    <t>4105043288</t>
  </si>
  <si>
    <t>09-12-2013 00:00:00</t>
  </si>
  <si>
    <t>28500694</t>
  </si>
  <si>
    <t>ООО "Алеир"</t>
  </si>
  <si>
    <t>4101138563</t>
  </si>
  <si>
    <t>15-07-2010 00:00:00</t>
  </si>
  <si>
    <t>28447354</t>
  </si>
  <si>
    <t>ООО "Гермес"</t>
  </si>
  <si>
    <t>4109004152</t>
  </si>
  <si>
    <t>17-01-2003 00:00:00</t>
  </si>
  <si>
    <t>31423553</t>
  </si>
  <si>
    <t>ООО "ИКС Петропавловск-Камчатский"</t>
  </si>
  <si>
    <t>4105097580</t>
  </si>
  <si>
    <t>25-09-2019 00:00:00</t>
  </si>
  <si>
    <t>26319168</t>
  </si>
  <si>
    <t>ООО "Интарсия"</t>
  </si>
  <si>
    <t>4101018361</t>
  </si>
  <si>
    <t>30-06-1998 00:00:00</t>
  </si>
  <si>
    <t>26790667</t>
  </si>
  <si>
    <t>ООО "Интэко"</t>
  </si>
  <si>
    <t>4109005420</t>
  </si>
  <si>
    <t>14-03-2012 00:00:00</t>
  </si>
  <si>
    <t>27399488</t>
  </si>
  <si>
    <t>ООО "КВТ"</t>
  </si>
  <si>
    <t>4101140379</t>
  </si>
  <si>
    <t>28012056</t>
  </si>
  <si>
    <t>ООО "Ключиэнерго"</t>
  </si>
  <si>
    <t>4109005195</t>
  </si>
  <si>
    <t>26459660</t>
  </si>
  <si>
    <t>ООО "Колхоз Ударник"</t>
  </si>
  <si>
    <t>8203010961</t>
  </si>
  <si>
    <t>29-11-2002 00:00:00</t>
  </si>
  <si>
    <t>26459740</t>
  </si>
  <si>
    <t>ООО "Коммунэнерго Усть-Камчатского муниципального района"</t>
  </si>
  <si>
    <t>4109005406</t>
  </si>
  <si>
    <t>410900001</t>
  </si>
  <si>
    <t>30371438</t>
  </si>
  <si>
    <t>ООО "КорякТеплоСнаб"</t>
  </si>
  <si>
    <t>4101169385</t>
  </si>
  <si>
    <t>24-04-2015 00:00:00</t>
  </si>
  <si>
    <t>27565705</t>
  </si>
  <si>
    <t>ООО "Морошка"</t>
  </si>
  <si>
    <t>8203002618</t>
  </si>
  <si>
    <t>30-12-2002 00:00:00</t>
  </si>
  <si>
    <t>27576624</t>
  </si>
  <si>
    <t>ООО "Норд Фиш"</t>
  </si>
  <si>
    <t>4109005188</t>
  </si>
  <si>
    <t>28145675</t>
  </si>
  <si>
    <t>ООО "РСО "Силуэт"</t>
  </si>
  <si>
    <t>4101154090</t>
  </si>
  <si>
    <t>31342192</t>
  </si>
  <si>
    <t>ООО "РСО"</t>
  </si>
  <si>
    <t>4101172885</t>
  </si>
  <si>
    <t>07-12-2015 00:00:00</t>
  </si>
  <si>
    <t>26459562</t>
  </si>
  <si>
    <t>ООО "Санаторий Начикинский"</t>
  </si>
  <si>
    <t>4105029808</t>
  </si>
  <si>
    <t>26612140</t>
  </si>
  <si>
    <t>ООО "Стимул"</t>
  </si>
  <si>
    <t>4107002093</t>
  </si>
  <si>
    <t>410701001</t>
  </si>
  <si>
    <t>27576612</t>
  </si>
  <si>
    <t>ООО "Строй-Альянс"</t>
  </si>
  <si>
    <t>4109005318</t>
  </si>
  <si>
    <t>30430980</t>
  </si>
  <si>
    <t>ООО "Терминал "Сероглазка""</t>
  </si>
  <si>
    <t>4101171514</t>
  </si>
  <si>
    <t>14-09-2015 00:00:00</t>
  </si>
  <si>
    <t>28012044</t>
  </si>
  <si>
    <t>ООО "Термо"</t>
  </si>
  <si>
    <t>4109005237</t>
  </si>
  <si>
    <t>27544120</t>
  </si>
  <si>
    <t>ООО "ЦТВС"</t>
  </si>
  <si>
    <t>4101142739</t>
  </si>
  <si>
    <t>26459678</t>
  </si>
  <si>
    <t>ООО "ЭСИ"</t>
  </si>
  <si>
    <t>8203010915</t>
  </si>
  <si>
    <t>08-07-2011 00:00:00</t>
  </si>
  <si>
    <t>31046740</t>
  </si>
  <si>
    <t>ООО "Энергоресурс"</t>
  </si>
  <si>
    <t>4101181738</t>
  </si>
  <si>
    <t>17-10-2017 00:00:00</t>
  </si>
  <si>
    <t>31288219</t>
  </si>
  <si>
    <t>ООО «ОптимаЭР»</t>
  </si>
  <si>
    <t>4101185411</t>
  </si>
  <si>
    <t>28980149</t>
  </si>
  <si>
    <t>ООО «Управляющая организация Сокоч»</t>
  </si>
  <si>
    <t>4105037333</t>
  </si>
  <si>
    <t>26459608</t>
  </si>
  <si>
    <t>ПАО "Камчатскэнерго"</t>
  </si>
  <si>
    <t>4100000668</t>
  </si>
  <si>
    <t>775050001</t>
  </si>
  <si>
    <t>09-04-1993 00:00:00</t>
  </si>
  <si>
    <t>26459596</t>
  </si>
  <si>
    <t>Пограничное управление ФСБ России по восточному арктическому району</t>
  </si>
  <si>
    <t>4101169459</t>
  </si>
  <si>
    <t>26616623</t>
  </si>
  <si>
    <t>РА "Колхоз Красный труженик"</t>
  </si>
  <si>
    <t>4108000596</t>
  </si>
  <si>
    <t>28263055</t>
  </si>
  <si>
    <t>УФСБ России по Камчатскому краю</t>
  </si>
  <si>
    <t>4101092326</t>
  </si>
  <si>
    <t>10-07-2003 00:00:00</t>
  </si>
  <si>
    <t>31213907</t>
  </si>
  <si>
    <t>ФГКУ «Камчатский спасательный центр МЧС России»</t>
  </si>
  <si>
    <t>4105006293</t>
  </si>
  <si>
    <t>30925177</t>
  </si>
  <si>
    <t>филиал ФГБУ "ЦЖКУ" МО РФ по ТОФ</t>
  </si>
  <si>
    <t>7729314745</t>
  </si>
  <si>
    <t>20-03-2017 00:00:00</t>
  </si>
  <si>
    <t>№</t>
  </si>
  <si>
    <t>WARM</t>
  </si>
  <si>
    <t>Алеутский муниципальный округ</t>
  </si>
  <si>
    <t>30501000</t>
  </si>
  <si>
    <t>Быстринский муниципальный район</t>
  </si>
  <si>
    <t>30604000</t>
  </si>
  <si>
    <t>Анавгайское сельское поселение</t>
  </si>
  <si>
    <t>30604402</t>
  </si>
  <si>
    <t>Межселенные территории, входящие в состав территории Быстринского муниципального района, кроме территорий сельских поселений</t>
  </si>
  <si>
    <t>30604701</t>
  </si>
  <si>
    <t>Эссовское сельское поселение</t>
  </si>
  <si>
    <t>30604401</t>
  </si>
  <si>
    <t>Вилючинский ЗАТО</t>
  </si>
  <si>
    <t>30735000</t>
  </si>
  <si>
    <t>Елизовский муниципальный район</t>
  </si>
  <si>
    <t>30607000</t>
  </si>
  <si>
    <t>Вулканное городское поселение</t>
  </si>
  <si>
    <t>30607154</t>
  </si>
  <si>
    <t>Елизовское городское поселение</t>
  </si>
  <si>
    <t>30607101</t>
  </si>
  <si>
    <t>Корякское сельское поселение</t>
  </si>
  <si>
    <t>30607407</t>
  </si>
  <si>
    <t>Межселенные территории, входящие в состав территории Елизовского муниципального района, кроме территорий городских и сельских поселений</t>
  </si>
  <si>
    <t>30607701</t>
  </si>
  <si>
    <t>Начикинское сельское поселение</t>
  </si>
  <si>
    <t>30607410</t>
  </si>
  <si>
    <t>Николаевское сельское поселение</t>
  </si>
  <si>
    <t>30607413</t>
  </si>
  <si>
    <t>Новоавачинское сельское поселение</t>
  </si>
  <si>
    <t>30607416</t>
  </si>
  <si>
    <t>Новолесновское сельское поселение</t>
  </si>
  <si>
    <t>30607418</t>
  </si>
  <si>
    <t>Паратунское сельское поселение</t>
  </si>
  <si>
    <t>30607419</t>
  </si>
  <si>
    <t>Пионерское сельское поселение</t>
  </si>
  <si>
    <t>30607421</t>
  </si>
  <si>
    <t>Раздольненское сельское поселение</t>
  </si>
  <si>
    <t>30607422</t>
  </si>
  <si>
    <t>Карагинский муниципальный район</t>
  </si>
  <si>
    <t>30824000</t>
  </si>
  <si>
    <t>Межселенные территории, входящие в состав территории Карагинского муниципального района, кроме территорий городского и сельских поселений, включая территорию упраздненного сельского поселения село Кострома</t>
  </si>
  <si>
    <t>30824701</t>
  </si>
  <si>
    <t>Сельское поселение "Село Ивашка"</t>
  </si>
  <si>
    <t>30824401</t>
  </si>
  <si>
    <t>Сельское поселение "Село Ильпырское"</t>
  </si>
  <si>
    <t>30824402</t>
  </si>
  <si>
    <t>Сельское поселение "Село Карага"</t>
  </si>
  <si>
    <t>30824403</t>
  </si>
  <si>
    <t>Сельское поселение "Село Тымлат"</t>
  </si>
  <si>
    <t>30824405</t>
  </si>
  <si>
    <t>посёлок Оссора</t>
  </si>
  <si>
    <t>30824406</t>
  </si>
  <si>
    <t>Мильковский муниципальный район</t>
  </si>
  <si>
    <t>30610000</t>
  </si>
  <si>
    <t>Атласовское сельское поселение</t>
  </si>
  <si>
    <t>30610408</t>
  </si>
  <si>
    <t>Межселенные территории, входящие в состав территории Мильковского муниципального района, кроме территорий сельских поселений</t>
  </si>
  <si>
    <t>30610701</t>
  </si>
  <si>
    <t>Мильковское сельское поселение</t>
  </si>
  <si>
    <t>30610401</t>
  </si>
  <si>
    <t>Олюторский муниципальный район</t>
  </si>
  <si>
    <t>30827000</t>
  </si>
  <si>
    <t>Межселенные территории, входящие в состав территории Олюторского муниципального района, кроме территорий сельских поселений</t>
  </si>
  <si>
    <t>30827701</t>
  </si>
  <si>
    <t>Сельское поселение "Село Апука"</t>
  </si>
  <si>
    <t>30827401</t>
  </si>
  <si>
    <t>Сельское поселение "Село Ачайваям"</t>
  </si>
  <si>
    <t>30827402</t>
  </si>
  <si>
    <t>Сельское поселение "Село Вывенка"</t>
  </si>
  <si>
    <t>30827403</t>
  </si>
  <si>
    <t>Сельское поселение "Село Пахачи"</t>
  </si>
  <si>
    <t>30827407</t>
  </si>
  <si>
    <t>Сельское поселение "Село Средние Пахачи"</t>
  </si>
  <si>
    <t>30827406</t>
  </si>
  <si>
    <t>Сельское поселение "Село Тиличики"</t>
  </si>
  <si>
    <t>30827405</t>
  </si>
  <si>
    <t>Сельское поселение "Село Хаилино"</t>
  </si>
  <si>
    <t>30827408</t>
  </si>
  <si>
    <t>Пенжинский муниципальный район</t>
  </si>
  <si>
    <t>30829000</t>
  </si>
  <si>
    <t>Межселенные территории, входящие в состав Пенжинского муниципального района, кроме территорий сельских поселений, включающие с Оклан, с Парень</t>
  </si>
  <si>
    <t>30829701</t>
  </si>
  <si>
    <t>Сельское поселение "Село Аянка"</t>
  </si>
  <si>
    <t>30829401</t>
  </si>
  <si>
    <t>Сельское поселение "Село Каменское"</t>
  </si>
  <si>
    <t>30829402</t>
  </si>
  <si>
    <t>Сельское поселение "Село Манилы"</t>
  </si>
  <si>
    <t>30829403</t>
  </si>
  <si>
    <t>Сельское поселение "Село Слаутное"</t>
  </si>
  <si>
    <t>30829404</t>
  </si>
  <si>
    <t>Сельское поселение "Село Таловка"</t>
  </si>
  <si>
    <t>30829405</t>
  </si>
  <si>
    <t>Петропавловск-Камчатский</t>
  </si>
  <si>
    <t>30701000</t>
  </si>
  <si>
    <t>Соболевский муниципальный район</t>
  </si>
  <si>
    <t>30613000</t>
  </si>
  <si>
    <t>Крутогоровское сельское поселение</t>
  </si>
  <si>
    <t>30613403</t>
  </si>
  <si>
    <t>Межселенные территории, входящие в состав территории Соболевского муниципального района, кроме территорий сельских поселений, включая территорию упраздненного Ичинского сельского поселения</t>
  </si>
  <si>
    <t>30613701</t>
  </si>
  <si>
    <t>Соболевское сельское поселение</t>
  </si>
  <si>
    <t>30613401</t>
  </si>
  <si>
    <t>Устьевое сельское поселение</t>
  </si>
  <si>
    <t>30613402</t>
  </si>
  <si>
    <t>Тигильский муниципальный район</t>
  </si>
  <si>
    <t>30832000</t>
  </si>
  <si>
    <t>Межселенные территории, входящие в состав территории Тигильского муниципального района, кроме территорий сельских поселений</t>
  </si>
  <si>
    <t>30832701</t>
  </si>
  <si>
    <t>Сельское поселение "Село Воямполка"</t>
  </si>
  <si>
    <t>30832401</t>
  </si>
  <si>
    <t>Сельское поселение "Село Ковран"</t>
  </si>
  <si>
    <t>30832402</t>
  </si>
  <si>
    <t>Сельское поселение "Село Лесная"</t>
  </si>
  <si>
    <t>30832403</t>
  </si>
  <si>
    <t>Сельское поселение "Село Седанка"</t>
  </si>
  <si>
    <t>30832404</t>
  </si>
  <si>
    <t>Сельское поселение "Село Тигиль"</t>
  </si>
  <si>
    <t>30832405</t>
  </si>
  <si>
    <t>Сельское поселение "Село Усть-Хайрюзово"</t>
  </si>
  <si>
    <t>30832407</t>
  </si>
  <si>
    <t>Сельское поселение "Село Хайрюзово"</t>
  </si>
  <si>
    <t>30832406</t>
  </si>
  <si>
    <t>Усть-Большерецкий муниципальный район</t>
  </si>
  <si>
    <t>30616000</t>
  </si>
  <si>
    <t>Апачинское сельское поселение</t>
  </si>
  <si>
    <t>30616402</t>
  </si>
  <si>
    <t>Запорожское сельское поселение</t>
  </si>
  <si>
    <t>30616404</t>
  </si>
  <si>
    <t>Кавалерское сельское поселение</t>
  </si>
  <si>
    <t>30616407</t>
  </si>
  <si>
    <t>Межселенные территории Усть-Большерецкого муниципального района, включающие п Шумный, п Паужетка</t>
  </si>
  <si>
    <t>30616703</t>
  </si>
  <si>
    <t>Озерновское городское поселение</t>
  </si>
  <si>
    <t>30616157</t>
  </si>
  <si>
    <t>Октябрьское городское поселение</t>
  </si>
  <si>
    <t>30616162</t>
  </si>
  <si>
    <t>Усть-Большерецкое сельское поселение</t>
  </si>
  <si>
    <t>30616410</t>
  </si>
  <si>
    <t>Усть-Камчатский муниципальный район</t>
  </si>
  <si>
    <t>30619000</t>
  </si>
  <si>
    <t>Межселенные территории, входящие в состав территории Усть-Камчатского муниципального района, кроме территорий сельских поселений</t>
  </si>
  <si>
    <t>30619701</t>
  </si>
  <si>
    <t>Сельское поселение Ключи</t>
  </si>
  <si>
    <t>30619402</t>
  </si>
  <si>
    <t>Сельское поселение Козыревск</t>
  </si>
  <si>
    <t>30619405</t>
  </si>
  <si>
    <t>Усть-Камчатское сельское поселение</t>
  </si>
  <si>
    <t>30619401</t>
  </si>
  <si>
    <t>поселок Палана</t>
  </si>
  <si>
    <t>30851000</t>
  </si>
  <si>
    <t>МО_ОКТМО</t>
  </si>
  <si>
    <t>683019, г. Петропавловск-Камчатский, ул. Владивостокская,29 неж.помещения поз.24-40</t>
  </si>
  <si>
    <t>Попов Евгений Николаевич</t>
  </si>
  <si>
    <t>Герасименко Максим Сергеевич</t>
  </si>
  <si>
    <t>Ведущий инженер технической службы</t>
  </si>
  <si>
    <t>7(4152)30-55-61</t>
  </si>
  <si>
    <t>MGerasimenko@teskpk.ru</t>
  </si>
  <si>
    <t>О</t>
  </si>
  <si>
    <t>Петропавловск-Камчатский, Петропавловск-Камчатский (30701000);</t>
  </si>
  <si>
    <t>Вид деятельности:_x000D_
  - Производство тепловой энергии. Некомбинированная выработка_x000D_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</si>
  <si>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</si>
  <si>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Петропавловск-Камчатский (30701000)</t>
  </si>
  <si>
    <t>5.2</t>
  </si>
  <si>
    <t>5.3</t>
  </si>
  <si>
    <t>5.4</t>
  </si>
  <si>
    <t>5.5</t>
  </si>
  <si>
    <t>5.6</t>
  </si>
  <si>
    <t>5.7</t>
  </si>
  <si>
    <t>5.8</t>
  </si>
  <si>
    <t>АДТ-0,55</t>
  </si>
  <si>
    <t>ТКУэ-120 (ул. Строительная, 123а)</t>
  </si>
  <si>
    <t>ТКУэ-120 (ул. Строительная, 133)</t>
  </si>
  <si>
    <t>ЦТП-115А</t>
  </si>
  <si>
    <t>АБМТП-111</t>
  </si>
  <si>
    <t>ИТП-46</t>
  </si>
  <si>
    <t>ЦТП-345</t>
  </si>
  <si>
    <t>АБЦТП-213</t>
  </si>
  <si>
    <t>Нет доступных обновлений для отчёта с кодом FAS.JKH.OPEN.INFO.QUARTER.WARM!</t>
  </si>
  <si>
    <t>14.10.2021</t>
  </si>
  <si>
    <t>14.10.2021 05:05:49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</si>
</sst>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000000"/>
    <numFmt numFmtId="167" formatCode="#,##0.0"/>
    <numFmt numFmtId="168" formatCode="#,##0.000"/>
    <numFmt numFmtId="169" formatCode="#,##0.0000"/>
  </numFmts>
  <fonts count="83" x14ac:knownFonts="1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6">
    <xf numFmtId="49" fontId="0" fillId="0" borderId="0" applyBorder="0">
      <alignment vertical="top"/>
    </xf>
    <xf numFmtId="0" fontId="2" fillId="0" borderId="0"/>
    <xf numFmtId="165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4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67" fontId="5" fillId="5" borderId="0">
      <protection locked="0"/>
    </xf>
    <xf numFmtId="168" fontId="5" fillId="5" borderId="0">
      <protection locked="0"/>
    </xf>
    <xf numFmtId="169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43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14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166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2" xfId="32" applyFont="1" applyFill="1" applyBorder="1" applyAlignment="1" applyProtection="1">
      <alignment horizontal="center" vertical="center" wrapText="1"/>
    </xf>
    <xf numFmtId="3" fontId="5" fillId="9" borderId="12" xfId="53" applyNumberFormat="1" applyFont="1" applyFill="1" applyBorder="1" applyAlignment="1" applyProtection="1">
      <alignment vertical="center" wrapText="1"/>
      <protection locked="0"/>
    </xf>
    <xf numFmtId="4" fontId="5" fillId="7" borderId="12" xfId="53" applyNumberFormat="1" applyFont="1" applyFill="1" applyBorder="1" applyAlignment="1" applyProtection="1">
      <alignment horizontal="right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4" fontId="5" fillId="5" borderId="12" xfId="53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vertical="top" wrapText="1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0" fontId="5" fillId="0" borderId="53" xfId="0" applyNumberFormat="1" applyFont="1" applyBorder="1" applyAlignment="1" applyProtection="1">
      <alignment vertical="top" wrapText="1"/>
    </xf>
    <xf numFmtId="0" fontId="5" fillId="0" borderId="5" xfId="53" applyFont="1" applyFill="1" applyBorder="1" applyAlignment="1" applyProtection="1">
      <alignment horizontal="center" vertical="center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49" fontId="0" fillId="0" borderId="5" xfId="0" applyFont="1" applyBorder="1" applyAlignment="1">
      <alignment vertical="top" wrapText="1"/>
    </xf>
    <xf numFmtId="0" fontId="5" fillId="0" borderId="0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49" fontId="5" fillId="0" borderId="0" xfId="99">
      <alignment vertical="top"/>
    </xf>
    <xf numFmtId="0" fontId="5" fillId="0" borderId="0" xfId="31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 indent="1"/>
    </xf>
    <xf numFmtId="3" fontId="5" fillId="0" borderId="12" xfId="53" applyNumberFormat="1" applyFont="1" applyFill="1" applyBorder="1" applyAlignment="1" applyProtection="1">
      <alignment vertical="center" wrapText="1"/>
    </xf>
    <xf numFmtId="3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" fontId="5" fillId="0" borderId="12" xfId="53" applyNumberFormat="1" applyFont="1" applyFill="1" applyBorder="1" applyAlignment="1" applyProtection="1">
      <alignment horizontal="right" vertical="center" wrapText="1"/>
    </xf>
    <xf numFmtId="0" fontId="10" fillId="0" borderId="0" xfId="53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left" vertical="center" wrapText="1"/>
    </xf>
    <xf numFmtId="4" fontId="5" fillId="0" borderId="0" xfId="53" applyNumberFormat="1" applyFont="1" applyFill="1" applyBorder="1" applyAlignment="1" applyProtection="1">
      <alignment horizontal="right" vertical="center" wrapText="1"/>
    </xf>
    <xf numFmtId="0" fontId="48" fillId="0" borderId="0" xfId="53" applyFont="1" applyFill="1" applyBorder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14" xfId="53" applyFont="1" applyFill="1" applyBorder="1" applyAlignment="1" applyProtection="1">
      <alignment vertical="center" wrapText="1"/>
    </xf>
    <xf numFmtId="4" fontId="5" fillId="0" borderId="23" xfId="53" applyNumberFormat="1" applyFont="1" applyFill="1" applyBorder="1" applyAlignment="1" applyProtection="1">
      <alignment horizontal="right" vertical="center" wrapText="1"/>
    </xf>
    <xf numFmtId="49" fontId="5" fillId="5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66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0" fontId="14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166" fontId="5" fillId="0" borderId="12" xfId="53" applyNumberFormat="1" applyFont="1" applyFill="1" applyBorder="1" applyAlignment="1" applyProtection="1">
      <alignment horizontal="center" vertical="center" wrapText="1"/>
    </xf>
    <xf numFmtId="166" fontId="5" fillId="0" borderId="14" xfId="53" applyNumberFormat="1" applyFont="1" applyFill="1" applyBorder="1" applyAlignment="1" applyProtection="1">
      <alignment horizontal="center" vertical="center" wrapText="1"/>
    </xf>
    <xf numFmtId="166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43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horizontal="left" vertical="top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</cellXfs>
  <cellStyles count="10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— акцент1" xfId="73" builtinId="30" hidden="1"/>
    <cellStyle name="20% — акцент2" xfId="77" builtinId="34" hidden="1"/>
    <cellStyle name="20% — акцент3" xfId="81" builtinId="38" hidden="1"/>
    <cellStyle name="20% — акцент4" xfId="85" builtinId="42" hidden="1"/>
    <cellStyle name="20% — акцент5" xfId="89" builtinId="46" hidden="1"/>
    <cellStyle name="20% — акцент6" xfId="93" builtinId="50" hidden="1"/>
    <cellStyle name="40% — акцент1" xfId="74" builtinId="31" hidden="1"/>
    <cellStyle name="40% — акцент2" xfId="78" builtinId="35" hidden="1"/>
    <cellStyle name="40% — акцент3" xfId="82" builtinId="39" hidden="1"/>
    <cellStyle name="40% — акцент4" xfId="86" builtinId="43" hidden="1"/>
    <cellStyle name="40% — акцент5" xfId="90" builtinId="47" hidden="1"/>
    <cellStyle name="40% — акцент6" xfId="94" builtinId="51" hidden="1"/>
    <cellStyle name="60% — акцент1" xfId="75" builtinId="32" hidden="1"/>
    <cellStyle name="60% — акцент2" xfId="79" builtinId="36" hidden="1"/>
    <cellStyle name="60% — акцент3" xfId="83" builtinId="40" hidden="1"/>
    <cellStyle name="60% — акцент4" xfId="87" builtinId="44" hidden="1"/>
    <cellStyle name="60% — акцент5" xfId="91" builtinId="48" hidden="1"/>
    <cellStyle name="60% —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3" builtinId="4" hidden="1"/>
    <cellStyle name="Денежный [0]" xfId="104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5" builtinId="5" hidden="1"/>
    <cellStyle name="Связанная ячейка" xfId="66" builtinId="24" hidden="1"/>
    <cellStyle name="Текст предупреждения" xfId="68" builtinId="11" hidden="1"/>
    <cellStyle name="Финансовый" xfId="101" builtinId="3" hidden="1"/>
    <cellStyle name="Финансовый [0]" xfId="102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id="{00000000-0008-0000-00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id="{00000000-0008-0000-00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id="{00000000-0008-0000-00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id="{00000000-0008-0000-00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id="{00000000-0008-0000-00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id="{00000000-0008-0000-00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id="{00000000-0008-0000-00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id="{00000000-0008-0000-00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id="{00000000-0008-0000-00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id="{00000000-0008-0000-00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id="{00000000-0008-0000-00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id="{00000000-0008-0000-00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id="{00000000-0008-0000-00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id="{00000000-0008-0000-00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id="{00000000-0008-0000-00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id="{00000000-0008-0000-00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id="{00000000-0008-0000-00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id="{00000000-0008-0000-00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id="{00000000-0008-0000-00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id="{00000000-0008-0000-00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:a16="http://schemas.microsoft.com/office/drawing/2014/main" id="{00000000-0008-0000-00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id="{00000000-0008-0000-01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id="{00000000-0008-0000-02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id="{00000000-0008-0000-02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id="{00000000-0008-0000-02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id="{00000000-0008-0000-02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id="{00000000-0008-0000-02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id="{00000000-0008-0000-02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2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id="{00000000-0008-0000-02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id="{00000000-0008-0000-02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id="{00000000-0008-0000-02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id="{00000000-0008-0000-04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id="{00000000-0008-0000-04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id="{00000000-0008-0000-18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id="{00000000-0008-0000-18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id="{00000000-0008-0000-18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/>
  <dimension ref="A1:AG94"/>
  <sheetViews>
    <sheetView showGridLines="0" zoomScaleNormal="100" workbookViewId="0"/>
  </sheetViews>
  <sheetFormatPr defaultRowHeight="11.25" x14ac:dyDescent="0.1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 x14ac:dyDescent="0.15">
      <c r="AA1" s="119" t="s">
        <v>68</v>
      </c>
    </row>
    <row r="2" spans="1:27" ht="16.5" customHeight="1" x14ac:dyDescent="0.15">
      <c r="B2" s="420" t="str">
        <f>"Код шаблона: " &amp; GetCode()</f>
        <v>Код шаблона: FAS.JKH.OPEN.INFO.QUARTER.WARM</v>
      </c>
      <c r="C2" s="420"/>
      <c r="D2" s="420"/>
      <c r="E2" s="420"/>
      <c r="F2" s="420"/>
      <c r="G2" s="420"/>
      <c r="V2" s="110"/>
    </row>
    <row r="3" spans="1:27" ht="18" customHeight="1" x14ac:dyDescent="0.15">
      <c r="B3" s="421" t="str">
        <f>"Версия " &amp; GetVersion()</f>
        <v>Версия 1.1</v>
      </c>
      <c r="C3" s="421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 x14ac:dyDescent="0.15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 x14ac:dyDescent="0.15">
      <c r="B5" s="42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3"/>
      <c r="W5" s="423"/>
      <c r="X5" s="423"/>
      <c r="Y5" s="424"/>
    </row>
    <row r="6" spans="1:27" ht="9.75" customHeight="1" x14ac:dyDescent="0.2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 x14ac:dyDescent="0.2">
      <c r="A7" s="110"/>
      <c r="B7" s="123"/>
      <c r="C7" s="124"/>
      <c r="D7" s="125"/>
      <c r="E7" s="411" t="s">
        <v>224</v>
      </c>
      <c r="F7" s="411"/>
      <c r="G7" s="411"/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  <c r="V7" s="411"/>
      <c r="W7" s="411"/>
      <c r="X7" s="411"/>
      <c r="Y7" s="114"/>
    </row>
    <row r="8" spans="1:27" ht="15" customHeight="1" x14ac:dyDescent="0.2">
      <c r="A8" s="110"/>
      <c r="B8" s="123"/>
      <c r="C8" s="124"/>
      <c r="D8" s="125"/>
      <c r="E8" s="411"/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  <c r="V8" s="411"/>
      <c r="W8" s="411"/>
      <c r="X8" s="411"/>
      <c r="Y8" s="114"/>
    </row>
    <row r="9" spans="1:27" ht="15" customHeight="1" x14ac:dyDescent="0.2">
      <c r="A9" s="110"/>
      <c r="B9" s="123"/>
      <c r="C9" s="124"/>
      <c r="D9" s="125"/>
      <c r="E9" s="411"/>
      <c r="F9" s="411"/>
      <c r="G9" s="411"/>
      <c r="H9" s="411"/>
      <c r="I9" s="411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1"/>
      <c r="Y9" s="114"/>
    </row>
    <row r="10" spans="1:27" ht="10.5" customHeight="1" x14ac:dyDescent="0.2">
      <c r="A10" s="110"/>
      <c r="B10" s="123"/>
      <c r="C10" s="124"/>
      <c r="D10" s="125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114"/>
    </row>
    <row r="11" spans="1:27" ht="27" customHeight="1" x14ac:dyDescent="0.2">
      <c r="A11" s="110"/>
      <c r="B11" s="123"/>
      <c r="C11" s="124"/>
      <c r="D11" s="125"/>
      <c r="E11" s="411"/>
      <c r="F11" s="411"/>
      <c r="G11" s="411"/>
      <c r="H11" s="411"/>
      <c r="I11" s="411"/>
      <c r="J11" s="411"/>
      <c r="K11" s="411"/>
      <c r="L11" s="411"/>
      <c r="M11" s="411"/>
      <c r="N11" s="411"/>
      <c r="O11" s="411"/>
      <c r="P11" s="411"/>
      <c r="Q11" s="411"/>
      <c r="R11" s="411"/>
      <c r="S11" s="411"/>
      <c r="T11" s="411"/>
      <c r="U11" s="411"/>
      <c r="V11" s="411"/>
      <c r="W11" s="411"/>
      <c r="X11" s="411"/>
      <c r="Y11" s="114"/>
    </row>
    <row r="12" spans="1:27" ht="12" customHeight="1" x14ac:dyDescent="0.2">
      <c r="A12" s="110"/>
      <c r="B12" s="123"/>
      <c r="C12" s="124"/>
      <c r="D12" s="125"/>
      <c r="E12" s="411"/>
      <c r="F12" s="411"/>
      <c r="G12" s="411"/>
      <c r="H12" s="411"/>
      <c r="I12" s="411"/>
      <c r="J12" s="411"/>
      <c r="K12" s="411"/>
      <c r="L12" s="411"/>
      <c r="M12" s="411"/>
      <c r="N12" s="411"/>
      <c r="O12" s="411"/>
      <c r="P12" s="411"/>
      <c r="Q12" s="411"/>
      <c r="R12" s="411"/>
      <c r="S12" s="411"/>
      <c r="T12" s="411"/>
      <c r="U12" s="411"/>
      <c r="V12" s="411"/>
      <c r="W12" s="411"/>
      <c r="X12" s="411"/>
      <c r="Y12" s="114"/>
    </row>
    <row r="13" spans="1:27" ht="38.25" customHeight="1" x14ac:dyDescent="0.2">
      <c r="A13" s="110"/>
      <c r="B13" s="123"/>
      <c r="C13" s="124"/>
      <c r="D13" s="125"/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1"/>
      <c r="Y13" s="115"/>
    </row>
    <row r="14" spans="1:27" ht="15" customHeight="1" x14ac:dyDescent="0.2">
      <c r="A14" s="110"/>
      <c r="B14" s="123"/>
      <c r="C14" s="124"/>
      <c r="D14" s="125"/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1"/>
      <c r="Y14" s="114"/>
    </row>
    <row r="15" spans="1:27" ht="15" x14ac:dyDescent="0.2">
      <c r="A15" s="110"/>
      <c r="B15" s="123"/>
      <c r="C15" s="124"/>
      <c r="D15" s="125"/>
      <c r="E15" s="411"/>
      <c r="F15" s="411"/>
      <c r="G15" s="411"/>
      <c r="H15" s="411"/>
      <c r="I15" s="411"/>
      <c r="J15" s="411"/>
      <c r="K15" s="411"/>
      <c r="L15" s="411"/>
      <c r="M15" s="411"/>
      <c r="N15" s="411"/>
      <c r="O15" s="411"/>
      <c r="P15" s="411"/>
      <c r="Q15" s="411"/>
      <c r="R15" s="411"/>
      <c r="S15" s="411"/>
      <c r="T15" s="411"/>
      <c r="U15" s="411"/>
      <c r="V15" s="411"/>
      <c r="W15" s="411"/>
      <c r="X15" s="411"/>
      <c r="Y15" s="114"/>
    </row>
    <row r="16" spans="1:27" ht="15" x14ac:dyDescent="0.2">
      <c r="A16" s="110"/>
      <c r="B16" s="123"/>
      <c r="C16" s="124"/>
      <c r="D16" s="125"/>
      <c r="E16" s="411"/>
      <c r="F16" s="411"/>
      <c r="G16" s="411"/>
      <c r="H16" s="411"/>
      <c r="I16" s="411"/>
      <c r="J16" s="411"/>
      <c r="K16" s="411"/>
      <c r="L16" s="411"/>
      <c r="M16" s="411"/>
      <c r="N16" s="411"/>
      <c r="O16" s="411"/>
      <c r="P16" s="411"/>
      <c r="Q16" s="411"/>
      <c r="R16" s="411"/>
      <c r="S16" s="411"/>
      <c r="T16" s="411"/>
      <c r="U16" s="411"/>
      <c r="V16" s="411"/>
      <c r="W16" s="411"/>
      <c r="X16" s="411"/>
      <c r="Y16" s="114"/>
    </row>
    <row r="17" spans="1:25" ht="15" customHeight="1" x14ac:dyDescent="0.2">
      <c r="A17" s="110"/>
      <c r="B17" s="123"/>
      <c r="C17" s="124"/>
      <c r="D17" s="125"/>
      <c r="E17" s="411"/>
      <c r="F17" s="411"/>
      <c r="G17" s="411"/>
      <c r="H17" s="411"/>
      <c r="I17" s="411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114"/>
    </row>
    <row r="18" spans="1:25" ht="15" x14ac:dyDescent="0.2">
      <c r="A18" s="110"/>
      <c r="B18" s="123"/>
      <c r="C18" s="124"/>
      <c r="D18" s="125"/>
      <c r="E18" s="411"/>
      <c r="F18" s="411"/>
      <c r="G18" s="411"/>
      <c r="H18" s="411"/>
      <c r="I18" s="411"/>
      <c r="J18" s="411"/>
      <c r="K18" s="411"/>
      <c r="L18" s="411"/>
      <c r="M18" s="411"/>
      <c r="N18" s="411"/>
      <c r="O18" s="411"/>
      <c r="P18" s="411"/>
      <c r="Q18" s="411"/>
      <c r="R18" s="411"/>
      <c r="S18" s="411"/>
      <c r="T18" s="411"/>
      <c r="U18" s="411"/>
      <c r="V18" s="411"/>
      <c r="W18" s="411"/>
      <c r="X18" s="411"/>
      <c r="Y18" s="114"/>
    </row>
    <row r="19" spans="1:25" ht="23.45" customHeight="1" x14ac:dyDescent="0.15">
      <c r="A19" s="110"/>
      <c r="B19" s="123"/>
      <c r="C19" s="124"/>
      <c r="D19" s="126"/>
      <c r="E19" s="411"/>
      <c r="F19" s="411"/>
      <c r="G19" s="411"/>
      <c r="H19" s="411"/>
      <c r="I19" s="411"/>
      <c r="J19" s="411"/>
      <c r="K19" s="411"/>
      <c r="L19" s="411"/>
      <c r="M19" s="411"/>
      <c r="N19" s="411"/>
      <c r="O19" s="411"/>
      <c r="P19" s="411"/>
      <c r="Q19" s="411"/>
      <c r="R19" s="411"/>
      <c r="S19" s="411"/>
      <c r="T19" s="411"/>
      <c r="U19" s="411"/>
      <c r="V19" s="411"/>
      <c r="W19" s="411"/>
      <c r="X19" s="411"/>
      <c r="Y19" s="114"/>
    </row>
    <row r="20" spans="1:25" ht="15" hidden="1" x14ac:dyDescent="0.15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 x14ac:dyDescent="0.2">
      <c r="A21" s="110"/>
      <c r="B21" s="123"/>
      <c r="C21" s="124"/>
      <c r="D21" s="128"/>
      <c r="E21" s="135" t="s">
        <v>66</v>
      </c>
      <c r="F21" s="418" t="s">
        <v>70</v>
      </c>
      <c r="G21" s="419"/>
      <c r="H21" s="419"/>
      <c r="I21" s="419"/>
      <c r="J21" s="419"/>
      <c r="K21" s="419"/>
      <c r="L21" s="419"/>
      <c r="M21" s="419"/>
      <c r="N21" s="125"/>
      <c r="O21" s="137" t="s">
        <v>66</v>
      </c>
      <c r="P21" s="425" t="s">
        <v>67</v>
      </c>
      <c r="Q21" s="426"/>
      <c r="R21" s="426"/>
      <c r="S21" s="426"/>
      <c r="T21" s="426"/>
      <c r="U21" s="426"/>
      <c r="V21" s="426"/>
      <c r="W21" s="426"/>
      <c r="X21" s="426"/>
      <c r="Y21" s="114"/>
    </row>
    <row r="22" spans="1:25" ht="14.25" hidden="1" customHeight="1" x14ac:dyDescent="0.2">
      <c r="A22" s="110"/>
      <c r="B22" s="123"/>
      <c r="C22" s="124"/>
      <c r="D22" s="128"/>
      <c r="E22" s="136" t="s">
        <v>66</v>
      </c>
      <c r="F22" s="418" t="s">
        <v>69</v>
      </c>
      <c r="G22" s="419"/>
      <c r="H22" s="419"/>
      <c r="I22" s="419"/>
      <c r="J22" s="419"/>
      <c r="K22" s="419"/>
      <c r="L22" s="419"/>
      <c r="M22" s="419"/>
      <c r="N22" s="125"/>
      <c r="O22" s="138" t="s">
        <v>66</v>
      </c>
      <c r="P22" s="425" t="s">
        <v>225</v>
      </c>
      <c r="Q22" s="426"/>
      <c r="R22" s="426"/>
      <c r="S22" s="426"/>
      <c r="T22" s="426"/>
      <c r="U22" s="426"/>
      <c r="V22" s="426"/>
      <c r="W22" s="426"/>
      <c r="X22" s="426"/>
      <c r="Y22" s="114"/>
    </row>
    <row r="23" spans="1:25" ht="27" hidden="1" customHeight="1" x14ac:dyDescent="0.2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17"/>
      <c r="Q23" s="417"/>
      <c r="R23" s="417"/>
      <c r="S23" s="417"/>
      <c r="T23" s="417"/>
      <c r="U23" s="417"/>
      <c r="V23" s="417"/>
      <c r="W23" s="417"/>
      <c r="X23" s="125"/>
      <c r="Y23" s="114"/>
    </row>
    <row r="24" spans="1:25" ht="15" hidden="1" customHeight="1" x14ac:dyDescent="0.2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 x14ac:dyDescent="0.2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 x14ac:dyDescent="0.2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 x14ac:dyDescent="0.2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 x14ac:dyDescent="0.2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 x14ac:dyDescent="0.2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 x14ac:dyDescent="0.2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 x14ac:dyDescent="0.2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 x14ac:dyDescent="0.2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 x14ac:dyDescent="0.15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 x14ac:dyDescent="0.15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 x14ac:dyDescent="0.2">
      <c r="A35" s="110"/>
      <c r="B35" s="123"/>
      <c r="C35" s="124"/>
      <c r="D35" s="128"/>
      <c r="E35" s="411" t="s">
        <v>130</v>
      </c>
      <c r="F35" s="411"/>
      <c r="G35" s="411"/>
      <c r="H35" s="411"/>
      <c r="I35" s="411"/>
      <c r="J35" s="411"/>
      <c r="K35" s="411"/>
      <c r="L35" s="411"/>
      <c r="M35" s="411"/>
      <c r="N35" s="411"/>
      <c r="O35" s="411"/>
      <c r="P35" s="411"/>
      <c r="Q35" s="411"/>
      <c r="R35" s="411"/>
      <c r="S35" s="411"/>
      <c r="T35" s="411"/>
      <c r="U35" s="411"/>
      <c r="V35" s="411"/>
      <c r="W35" s="411"/>
      <c r="X35" s="411"/>
      <c r="Y35" s="114"/>
    </row>
    <row r="36" spans="1:25" ht="38.25" hidden="1" customHeight="1" x14ac:dyDescent="0.2">
      <c r="A36" s="110"/>
      <c r="B36" s="123"/>
      <c r="C36" s="124"/>
      <c r="D36" s="128"/>
      <c r="E36" s="411"/>
      <c r="F36" s="411"/>
      <c r="G36" s="411"/>
      <c r="H36" s="411"/>
      <c r="I36" s="411"/>
      <c r="J36" s="411"/>
      <c r="K36" s="411"/>
      <c r="L36" s="411"/>
      <c r="M36" s="411"/>
      <c r="N36" s="411"/>
      <c r="O36" s="411"/>
      <c r="P36" s="411"/>
      <c r="Q36" s="411"/>
      <c r="R36" s="411"/>
      <c r="S36" s="411"/>
      <c r="T36" s="411"/>
      <c r="U36" s="411"/>
      <c r="V36" s="411"/>
      <c r="W36" s="411"/>
      <c r="X36" s="411"/>
      <c r="Y36" s="114"/>
    </row>
    <row r="37" spans="1:25" ht="9.75" hidden="1" customHeight="1" x14ac:dyDescent="0.2">
      <c r="A37" s="110"/>
      <c r="B37" s="123"/>
      <c r="C37" s="124"/>
      <c r="D37" s="128"/>
      <c r="E37" s="411"/>
      <c r="F37" s="411"/>
      <c r="G37" s="411"/>
      <c r="H37" s="411"/>
      <c r="I37" s="411"/>
      <c r="J37" s="411"/>
      <c r="K37" s="411"/>
      <c r="L37" s="411"/>
      <c r="M37" s="411"/>
      <c r="N37" s="411"/>
      <c r="O37" s="411"/>
      <c r="P37" s="411"/>
      <c r="Q37" s="411"/>
      <c r="R37" s="411"/>
      <c r="S37" s="411"/>
      <c r="T37" s="411"/>
      <c r="U37" s="411"/>
      <c r="V37" s="411"/>
      <c r="W37" s="411"/>
      <c r="X37" s="411"/>
      <c r="Y37" s="114"/>
    </row>
    <row r="38" spans="1:25" ht="51" hidden="1" customHeight="1" x14ac:dyDescent="0.2">
      <c r="A38" s="110"/>
      <c r="B38" s="123"/>
      <c r="C38" s="124"/>
      <c r="D38" s="128"/>
      <c r="E38" s="411"/>
      <c r="F38" s="411"/>
      <c r="G38" s="411"/>
      <c r="H38" s="411"/>
      <c r="I38" s="411"/>
      <c r="J38" s="411"/>
      <c r="K38" s="411"/>
      <c r="L38" s="411"/>
      <c r="M38" s="411"/>
      <c r="N38" s="411"/>
      <c r="O38" s="411"/>
      <c r="P38" s="411"/>
      <c r="Q38" s="411"/>
      <c r="R38" s="411"/>
      <c r="S38" s="411"/>
      <c r="T38" s="411"/>
      <c r="U38" s="411"/>
      <c r="V38" s="411"/>
      <c r="W38" s="411"/>
      <c r="X38" s="411"/>
      <c r="Y38" s="114"/>
    </row>
    <row r="39" spans="1:25" ht="15" hidden="1" customHeight="1" x14ac:dyDescent="0.2">
      <c r="A39" s="110"/>
      <c r="B39" s="123"/>
      <c r="C39" s="124"/>
      <c r="D39" s="128"/>
      <c r="E39" s="411"/>
      <c r="F39" s="411"/>
      <c r="G39" s="411"/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  <c r="T39" s="411"/>
      <c r="U39" s="411"/>
      <c r="V39" s="411"/>
      <c r="W39" s="411"/>
      <c r="X39" s="411"/>
      <c r="Y39" s="114"/>
    </row>
    <row r="40" spans="1:25" ht="12" hidden="1" customHeight="1" x14ac:dyDescent="0.2">
      <c r="A40" s="110"/>
      <c r="B40" s="123"/>
      <c r="C40" s="124"/>
      <c r="D40" s="128"/>
      <c r="E40" s="409"/>
      <c r="F40" s="409"/>
      <c r="G40" s="409"/>
      <c r="H40" s="409"/>
      <c r="I40" s="409"/>
      <c r="J40" s="409"/>
      <c r="K40" s="409"/>
      <c r="L40" s="409"/>
      <c r="M40" s="409"/>
      <c r="N40" s="409"/>
      <c r="O40" s="409"/>
      <c r="P40" s="409"/>
      <c r="Q40" s="409"/>
      <c r="R40" s="409"/>
      <c r="S40" s="409"/>
      <c r="T40" s="409"/>
      <c r="U40" s="409"/>
      <c r="V40" s="409"/>
      <c r="W40" s="409"/>
      <c r="X40" s="409"/>
      <c r="Y40" s="114"/>
    </row>
    <row r="41" spans="1:25" ht="15.95" hidden="1" customHeight="1" x14ac:dyDescent="0.2">
      <c r="A41" s="110"/>
      <c r="B41" s="123"/>
      <c r="C41" s="124"/>
      <c r="D41" s="128"/>
      <c r="E41" s="410"/>
      <c r="F41" s="410"/>
      <c r="G41" s="410"/>
      <c r="H41" s="410"/>
      <c r="I41" s="41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114"/>
    </row>
    <row r="42" spans="1:25" ht="15.95" hidden="1" customHeight="1" x14ac:dyDescent="0.2">
      <c r="A42" s="110"/>
      <c r="B42" s="123"/>
      <c r="C42" s="124"/>
      <c r="D42" s="128"/>
      <c r="E42" s="410"/>
      <c r="F42" s="410"/>
      <c r="G42" s="410"/>
      <c r="H42" s="410"/>
      <c r="I42" s="410"/>
      <c r="J42" s="410"/>
      <c r="K42" s="410"/>
      <c r="L42" s="410"/>
      <c r="M42" s="410"/>
      <c r="N42" s="410"/>
      <c r="O42" s="410"/>
      <c r="P42" s="410"/>
      <c r="Q42" s="410"/>
      <c r="R42" s="410"/>
      <c r="S42" s="410"/>
      <c r="T42" s="410"/>
      <c r="U42" s="410"/>
      <c r="V42" s="410"/>
      <c r="W42" s="410"/>
      <c r="X42" s="410"/>
      <c r="Y42" s="114"/>
    </row>
    <row r="43" spans="1:25" ht="15.95" hidden="1" customHeight="1" x14ac:dyDescent="0.2">
      <c r="A43" s="110"/>
      <c r="B43" s="123"/>
      <c r="C43" s="124"/>
      <c r="D43" s="128"/>
      <c r="E43" s="410"/>
      <c r="F43" s="410"/>
      <c r="G43" s="410"/>
      <c r="H43" s="410"/>
      <c r="I43" s="410"/>
      <c r="J43" s="410"/>
      <c r="K43" s="410"/>
      <c r="L43" s="410"/>
      <c r="M43" s="410"/>
      <c r="N43" s="410"/>
      <c r="O43" s="410"/>
      <c r="P43" s="410"/>
      <c r="Q43" s="410"/>
      <c r="R43" s="410"/>
      <c r="S43" s="410"/>
      <c r="T43" s="410"/>
      <c r="U43" s="410"/>
      <c r="V43" s="410"/>
      <c r="W43" s="410"/>
      <c r="X43" s="410"/>
      <c r="Y43" s="114"/>
    </row>
    <row r="44" spans="1:25" ht="15.95" hidden="1" customHeight="1" x14ac:dyDescent="0.15">
      <c r="A44" s="110"/>
      <c r="B44" s="123"/>
      <c r="C44" s="124"/>
      <c r="D44" s="126"/>
      <c r="E44" s="410"/>
      <c r="F44" s="410"/>
      <c r="G44" s="410"/>
      <c r="H44" s="410"/>
      <c r="I44" s="410"/>
      <c r="J44" s="410"/>
      <c r="K44" s="410"/>
      <c r="L44" s="410"/>
      <c r="M44" s="410"/>
      <c r="N44" s="410"/>
      <c r="O44" s="410"/>
      <c r="P44" s="410"/>
      <c r="Q44" s="410"/>
      <c r="R44" s="410"/>
      <c r="S44" s="410"/>
      <c r="T44" s="410"/>
      <c r="U44" s="410"/>
      <c r="V44" s="410"/>
      <c r="W44" s="410"/>
      <c r="X44" s="410"/>
      <c r="Y44" s="114"/>
    </row>
    <row r="45" spans="1:25" ht="18" hidden="1" customHeight="1" x14ac:dyDescent="0.15">
      <c r="A45" s="110"/>
      <c r="B45" s="123"/>
      <c r="C45" s="124"/>
      <c r="D45" s="126"/>
      <c r="E45" s="410"/>
      <c r="F45" s="410"/>
      <c r="G45" s="410"/>
      <c r="H45" s="410"/>
      <c r="I45" s="410"/>
      <c r="J45" s="410"/>
      <c r="K45" s="410"/>
      <c r="L45" s="410"/>
      <c r="M45" s="410"/>
      <c r="N45" s="410"/>
      <c r="O45" s="410"/>
      <c r="P45" s="410"/>
      <c r="Q45" s="410"/>
      <c r="R45" s="410"/>
      <c r="S45" s="410"/>
      <c r="T45" s="410"/>
      <c r="U45" s="410"/>
      <c r="V45" s="410"/>
      <c r="W45" s="410"/>
      <c r="X45" s="410"/>
      <c r="Y45" s="114"/>
    </row>
    <row r="46" spans="1:25" ht="24" hidden="1" customHeight="1" x14ac:dyDescent="0.2">
      <c r="A46" s="110"/>
      <c r="B46" s="123"/>
      <c r="C46" s="124"/>
      <c r="D46" s="128"/>
      <c r="E46" s="411" t="s">
        <v>65</v>
      </c>
      <c r="F46" s="411"/>
      <c r="G46" s="411"/>
      <c r="H46" s="411"/>
      <c r="I46" s="411"/>
      <c r="J46" s="411"/>
      <c r="K46" s="411"/>
      <c r="L46" s="411"/>
      <c r="M46" s="411"/>
      <c r="N46" s="411"/>
      <c r="O46" s="411"/>
      <c r="P46" s="411"/>
      <c r="Q46" s="411"/>
      <c r="R46" s="411"/>
      <c r="S46" s="411"/>
      <c r="T46" s="411"/>
      <c r="U46" s="411"/>
      <c r="V46" s="411"/>
      <c r="W46" s="411"/>
      <c r="X46" s="411"/>
      <c r="Y46" s="114"/>
    </row>
    <row r="47" spans="1:25" ht="37.5" hidden="1" customHeight="1" x14ac:dyDescent="0.2">
      <c r="A47" s="110"/>
      <c r="B47" s="123"/>
      <c r="C47" s="124"/>
      <c r="D47" s="128"/>
      <c r="E47" s="411"/>
      <c r="F47" s="411"/>
      <c r="G47" s="411"/>
      <c r="H47" s="411"/>
      <c r="I47" s="411"/>
      <c r="J47" s="411"/>
      <c r="K47" s="411"/>
      <c r="L47" s="411"/>
      <c r="M47" s="411"/>
      <c r="N47" s="411"/>
      <c r="O47" s="411"/>
      <c r="P47" s="411"/>
      <c r="Q47" s="411"/>
      <c r="R47" s="411"/>
      <c r="S47" s="411"/>
      <c r="T47" s="411"/>
      <c r="U47" s="411"/>
      <c r="V47" s="411"/>
      <c r="W47" s="411"/>
      <c r="X47" s="411"/>
      <c r="Y47" s="114"/>
    </row>
    <row r="48" spans="1:25" ht="24" hidden="1" customHeight="1" x14ac:dyDescent="0.2">
      <c r="A48" s="110"/>
      <c r="B48" s="123"/>
      <c r="C48" s="124"/>
      <c r="D48" s="128"/>
      <c r="E48" s="411"/>
      <c r="F48" s="411"/>
      <c r="G48" s="411"/>
      <c r="H48" s="411"/>
      <c r="I48" s="411"/>
      <c r="J48" s="411"/>
      <c r="K48" s="411"/>
      <c r="L48" s="411"/>
      <c r="M48" s="411"/>
      <c r="N48" s="411"/>
      <c r="O48" s="411"/>
      <c r="P48" s="411"/>
      <c r="Q48" s="411"/>
      <c r="R48" s="411"/>
      <c r="S48" s="411"/>
      <c r="T48" s="411"/>
      <c r="U48" s="411"/>
      <c r="V48" s="411"/>
      <c r="W48" s="411"/>
      <c r="X48" s="411"/>
      <c r="Y48" s="114"/>
    </row>
    <row r="49" spans="1:25" ht="51" hidden="1" customHeight="1" x14ac:dyDescent="0.2">
      <c r="A49" s="110"/>
      <c r="B49" s="123"/>
      <c r="C49" s="124"/>
      <c r="D49" s="128"/>
      <c r="E49" s="411"/>
      <c r="F49" s="411"/>
      <c r="G49" s="411"/>
      <c r="H49" s="411"/>
      <c r="I49" s="411"/>
      <c r="J49" s="411"/>
      <c r="K49" s="411"/>
      <c r="L49" s="411"/>
      <c r="M49" s="411"/>
      <c r="N49" s="411"/>
      <c r="O49" s="411"/>
      <c r="P49" s="411"/>
      <c r="Q49" s="411"/>
      <c r="R49" s="411"/>
      <c r="S49" s="411"/>
      <c r="T49" s="411"/>
      <c r="U49" s="411"/>
      <c r="V49" s="411"/>
      <c r="W49" s="411"/>
      <c r="X49" s="411"/>
      <c r="Y49" s="114"/>
    </row>
    <row r="50" spans="1:25" ht="12" hidden="1" customHeight="1" x14ac:dyDescent="0.2">
      <c r="A50" s="110"/>
      <c r="B50" s="123"/>
      <c r="C50" s="124"/>
      <c r="D50" s="128"/>
      <c r="E50" s="411"/>
      <c r="F50" s="411"/>
      <c r="G50" s="411"/>
      <c r="H50" s="411"/>
      <c r="I50" s="411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114"/>
    </row>
    <row r="51" spans="1:25" ht="12" hidden="1" customHeight="1" x14ac:dyDescent="0.2">
      <c r="A51" s="110"/>
      <c r="B51" s="123"/>
      <c r="C51" s="124"/>
      <c r="D51" s="128"/>
      <c r="E51" s="411"/>
      <c r="F51" s="411"/>
      <c r="G51" s="411"/>
      <c r="H51" s="411"/>
      <c r="I51" s="411"/>
      <c r="J51" s="411"/>
      <c r="K51" s="411"/>
      <c r="L51" s="411"/>
      <c r="M51" s="411"/>
      <c r="N51" s="411"/>
      <c r="O51" s="411"/>
      <c r="P51" s="411"/>
      <c r="Q51" s="411"/>
      <c r="R51" s="411"/>
      <c r="S51" s="411"/>
      <c r="T51" s="411"/>
      <c r="U51" s="411"/>
      <c r="V51" s="411"/>
      <c r="W51" s="411"/>
      <c r="X51" s="411"/>
      <c r="Y51" s="114"/>
    </row>
    <row r="52" spans="1:25" ht="12" hidden="1" customHeight="1" x14ac:dyDescent="0.2">
      <c r="A52" s="110"/>
      <c r="B52" s="123"/>
      <c r="C52" s="124"/>
      <c r="D52" s="128"/>
      <c r="E52" s="411"/>
      <c r="F52" s="411"/>
      <c r="G52" s="411"/>
      <c r="H52" s="411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411"/>
      <c r="T52" s="411"/>
      <c r="U52" s="411"/>
      <c r="V52" s="411"/>
      <c r="W52" s="411"/>
      <c r="X52" s="411"/>
      <c r="Y52" s="114"/>
    </row>
    <row r="53" spans="1:25" ht="12" hidden="1" customHeight="1" x14ac:dyDescent="0.2">
      <c r="A53" s="110"/>
      <c r="B53" s="123"/>
      <c r="C53" s="124"/>
      <c r="D53" s="128"/>
      <c r="E53" s="411"/>
      <c r="F53" s="411"/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  <c r="X53" s="411"/>
      <c r="Y53" s="114"/>
    </row>
    <row r="54" spans="1:25" ht="12" hidden="1" customHeight="1" x14ac:dyDescent="0.2">
      <c r="A54" s="110"/>
      <c r="B54" s="123"/>
      <c r="C54" s="124"/>
      <c r="D54" s="128"/>
      <c r="E54" s="411"/>
      <c r="F54" s="411"/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114"/>
    </row>
    <row r="55" spans="1:25" ht="12" hidden="1" customHeight="1" x14ac:dyDescent="0.2">
      <c r="A55" s="110"/>
      <c r="B55" s="123"/>
      <c r="C55" s="124"/>
      <c r="D55" s="128"/>
      <c r="E55" s="411"/>
      <c r="F55" s="411"/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114"/>
    </row>
    <row r="56" spans="1:25" ht="12" hidden="1" customHeight="1" x14ac:dyDescent="0.15">
      <c r="A56" s="110"/>
      <c r="B56" s="123"/>
      <c r="C56" s="124"/>
      <c r="D56" s="126"/>
      <c r="E56" s="411"/>
      <c r="F56" s="411"/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114"/>
    </row>
    <row r="57" spans="1:25" ht="11.1" hidden="1" customHeight="1" x14ac:dyDescent="0.15">
      <c r="A57" s="110"/>
      <c r="B57" s="123"/>
      <c r="C57" s="124"/>
      <c r="D57" s="126"/>
      <c r="E57" s="411"/>
      <c r="F57" s="411"/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114"/>
    </row>
    <row r="58" spans="1:25" ht="15" hidden="1" customHeight="1" x14ac:dyDescent="0.2">
      <c r="A58" s="110"/>
      <c r="B58" s="123"/>
      <c r="C58" s="124"/>
      <c r="D58" s="128"/>
      <c r="E58" s="408" t="s">
        <v>226</v>
      </c>
      <c r="F58" s="408"/>
      <c r="G58" s="408"/>
      <c r="H58" s="408"/>
      <c r="I58" s="408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255"/>
      <c r="W58" s="255"/>
      <c r="X58" s="255"/>
      <c r="Y58" s="114"/>
    </row>
    <row r="59" spans="1:25" ht="15" hidden="1" customHeight="1" x14ac:dyDescent="0.2">
      <c r="A59" s="110"/>
      <c r="B59" s="123"/>
      <c r="C59" s="124"/>
      <c r="D59" s="128"/>
      <c r="E59" s="412"/>
      <c r="F59" s="412"/>
      <c r="G59" s="412"/>
      <c r="H59" s="413"/>
      <c r="I59" s="413"/>
      <c r="J59" s="413"/>
      <c r="K59" s="413"/>
      <c r="L59" s="413"/>
      <c r="M59" s="413"/>
      <c r="N59" s="413"/>
      <c r="O59" s="413"/>
      <c r="P59" s="413"/>
      <c r="Q59" s="413"/>
      <c r="R59" s="413"/>
      <c r="S59" s="413"/>
      <c r="T59" s="413"/>
      <c r="U59" s="413"/>
      <c r="V59" s="413"/>
      <c r="W59" s="413"/>
      <c r="X59" s="413"/>
      <c r="Y59" s="114"/>
    </row>
    <row r="60" spans="1:25" ht="15" hidden="1" customHeight="1" x14ac:dyDescent="0.2">
      <c r="A60" s="110"/>
      <c r="B60" s="123"/>
      <c r="C60" s="124"/>
      <c r="D60" s="128"/>
      <c r="E60" s="414"/>
      <c r="F60" s="415"/>
      <c r="G60" s="416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 x14ac:dyDescent="0.2">
      <c r="A61" s="110"/>
      <c r="B61" s="123"/>
      <c r="C61" s="124"/>
      <c r="D61" s="128"/>
      <c r="E61" s="29"/>
      <c r="F61" s="27"/>
      <c r="G61" s="28"/>
      <c r="H61" s="402"/>
      <c r="I61" s="402"/>
      <c r="J61" s="402"/>
      <c r="K61" s="402"/>
      <c r="L61" s="402"/>
      <c r="M61" s="402"/>
      <c r="N61" s="402"/>
      <c r="O61" s="402"/>
      <c r="P61" s="402"/>
      <c r="Q61" s="402"/>
      <c r="R61" s="402"/>
      <c r="S61" s="402"/>
      <c r="T61" s="402"/>
      <c r="U61" s="402"/>
      <c r="V61" s="402"/>
      <c r="W61" s="402"/>
      <c r="X61" s="402"/>
      <c r="Y61" s="114"/>
    </row>
    <row r="62" spans="1:25" ht="21" hidden="1" customHeight="1" x14ac:dyDescent="0.2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 x14ac:dyDescent="0.2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 x14ac:dyDescent="0.2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 x14ac:dyDescent="0.2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 x14ac:dyDescent="0.2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 x14ac:dyDescent="0.2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 x14ac:dyDescent="0.15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 x14ac:dyDescent="0.15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 x14ac:dyDescent="0.2">
      <c r="A70" s="110"/>
      <c r="B70" s="123"/>
      <c r="C70" s="124"/>
      <c r="D70" s="128"/>
      <c r="E70" s="408" t="s">
        <v>227</v>
      </c>
      <c r="F70" s="408"/>
      <c r="G70" s="408"/>
      <c r="H70" s="408"/>
      <c r="I70" s="408"/>
      <c r="J70" s="408"/>
      <c r="K70" s="408"/>
      <c r="L70" s="408"/>
      <c r="M70" s="408"/>
      <c r="N70" s="408"/>
      <c r="O70" s="408"/>
      <c r="P70" s="408"/>
      <c r="Q70" s="408"/>
      <c r="R70" s="408"/>
      <c r="S70" s="408"/>
      <c r="T70" s="408"/>
      <c r="U70" s="253"/>
      <c r="V70" s="253"/>
      <c r="W70" s="253"/>
      <c r="X70" s="253"/>
      <c r="Y70" s="114"/>
    </row>
    <row r="71" spans="1:25" ht="15" hidden="1" x14ac:dyDescent="0.2">
      <c r="A71" s="110"/>
      <c r="B71" s="123"/>
      <c r="C71" s="124"/>
      <c r="D71" s="128"/>
      <c r="E71" s="408" t="s">
        <v>228</v>
      </c>
      <c r="F71" s="408"/>
      <c r="G71" s="408"/>
      <c r="H71" s="408"/>
      <c r="I71" s="408"/>
      <c r="J71" s="408"/>
      <c r="K71" s="408"/>
      <c r="L71" s="408"/>
      <c r="M71" s="408"/>
      <c r="N71" s="408"/>
      <c r="O71" s="408"/>
      <c r="P71" s="408"/>
      <c r="Q71" s="408"/>
      <c r="R71" s="408"/>
      <c r="S71" s="408"/>
      <c r="T71" s="408"/>
      <c r="U71" s="254"/>
      <c r="V71" s="254"/>
      <c r="W71" s="254"/>
      <c r="X71" s="254"/>
      <c r="Y71" s="114"/>
    </row>
    <row r="72" spans="1:25" ht="27" hidden="1" customHeight="1" x14ac:dyDescent="0.2">
      <c r="A72" s="110"/>
      <c r="B72" s="123"/>
      <c r="C72" s="124"/>
      <c r="D72" s="128"/>
      <c r="E72" s="129"/>
      <c r="F72" s="404"/>
      <c r="G72" s="404"/>
      <c r="H72" s="404"/>
      <c r="I72" s="404"/>
      <c r="J72" s="404"/>
      <c r="K72" s="404"/>
      <c r="L72" s="404"/>
      <c r="M72" s="404"/>
      <c r="N72" s="404"/>
      <c r="O72" s="404"/>
      <c r="P72" s="404"/>
      <c r="Q72" s="404"/>
      <c r="R72" s="404"/>
      <c r="S72" s="404"/>
      <c r="T72" s="404"/>
      <c r="U72" s="404"/>
      <c r="V72" s="404"/>
      <c r="W72" s="404"/>
      <c r="X72" s="404"/>
      <c r="Y72" s="114"/>
    </row>
    <row r="73" spans="1:25" ht="52.5" hidden="1" customHeight="1" x14ac:dyDescent="0.2">
      <c r="A73" s="110"/>
      <c r="B73" s="123"/>
      <c r="C73" s="124"/>
      <c r="D73" s="128"/>
      <c r="E73" s="129"/>
      <c r="F73" s="404"/>
      <c r="G73" s="404"/>
      <c r="H73" s="404"/>
      <c r="I73" s="404"/>
      <c r="J73" s="404"/>
      <c r="K73" s="404"/>
      <c r="L73" s="404"/>
      <c r="M73" s="404"/>
      <c r="N73" s="404"/>
      <c r="O73" s="404"/>
      <c r="P73" s="404"/>
      <c r="Q73" s="404"/>
      <c r="R73" s="404"/>
      <c r="S73" s="404"/>
      <c r="T73" s="404"/>
      <c r="U73" s="404"/>
      <c r="V73" s="404"/>
      <c r="W73" s="404"/>
      <c r="X73" s="404"/>
      <c r="Y73" s="114"/>
    </row>
    <row r="74" spans="1:25" ht="8.1" hidden="1" customHeight="1" x14ac:dyDescent="0.2">
      <c r="A74" s="110"/>
      <c r="B74" s="123"/>
      <c r="C74" s="124"/>
      <c r="D74" s="128"/>
      <c r="E74" s="129"/>
      <c r="F74" s="405"/>
      <c r="G74" s="405"/>
      <c r="H74" s="405"/>
      <c r="I74" s="405"/>
      <c r="J74" s="405"/>
      <c r="K74" s="405"/>
      <c r="L74" s="405"/>
      <c r="M74" s="405"/>
      <c r="N74" s="405"/>
      <c r="O74" s="405"/>
      <c r="P74" s="405"/>
      <c r="Q74" s="405"/>
      <c r="R74" s="405"/>
      <c r="S74" s="405"/>
      <c r="T74" s="405"/>
      <c r="U74" s="405"/>
      <c r="V74" s="405"/>
      <c r="W74" s="405"/>
      <c r="X74" s="405"/>
      <c r="Y74" s="114"/>
    </row>
    <row r="75" spans="1:25" ht="14.25" hidden="1" customHeight="1" x14ac:dyDescent="0.2">
      <c r="A75" s="110"/>
      <c r="B75" s="123"/>
      <c r="C75" s="124"/>
      <c r="D75" s="128"/>
      <c r="E75" s="406"/>
      <c r="F75" s="406"/>
      <c r="G75" s="406"/>
      <c r="H75" s="406"/>
      <c r="I75" s="406"/>
      <c r="J75" s="406"/>
      <c r="K75" s="406"/>
      <c r="L75" s="406"/>
      <c r="M75" s="406"/>
      <c r="N75" s="406"/>
      <c r="O75" s="406"/>
      <c r="P75" s="406"/>
      <c r="Q75" s="406"/>
      <c r="R75" s="406"/>
      <c r="S75" s="406"/>
      <c r="T75" s="406"/>
      <c r="U75" s="406"/>
      <c r="V75" s="406"/>
      <c r="W75" s="406"/>
      <c r="X75" s="406"/>
      <c r="Y75" s="114"/>
    </row>
    <row r="76" spans="1:25" ht="34.5" hidden="1" customHeight="1" x14ac:dyDescent="0.2">
      <c r="A76" s="110"/>
      <c r="B76" s="123"/>
      <c r="C76" s="124"/>
      <c r="D76" s="128"/>
      <c r="E76" s="407"/>
      <c r="F76" s="407"/>
      <c r="G76" s="407"/>
      <c r="H76" s="407"/>
      <c r="I76" s="407"/>
      <c r="J76" s="407"/>
      <c r="K76" s="407"/>
      <c r="L76" s="407"/>
      <c r="M76" s="407"/>
      <c r="N76" s="407"/>
      <c r="O76" s="407"/>
      <c r="P76" s="407"/>
      <c r="Q76" s="407"/>
      <c r="R76" s="407"/>
      <c r="S76" s="407"/>
      <c r="T76" s="407"/>
      <c r="U76" s="407"/>
      <c r="V76" s="407"/>
      <c r="W76" s="407"/>
      <c r="X76" s="407"/>
      <c r="Y76" s="114"/>
    </row>
    <row r="77" spans="1:25" ht="23.1" hidden="1" customHeight="1" x14ac:dyDescent="0.2">
      <c r="A77" s="110"/>
      <c r="B77" s="123"/>
      <c r="C77" s="124"/>
      <c r="D77" s="128"/>
      <c r="E77" s="407"/>
      <c r="F77" s="407"/>
      <c r="G77" s="407"/>
      <c r="H77" s="407"/>
      <c r="I77" s="407"/>
      <c r="J77" s="407"/>
      <c r="K77" s="407"/>
      <c r="L77" s="407"/>
      <c r="M77" s="407"/>
      <c r="N77" s="407"/>
      <c r="O77" s="407"/>
      <c r="P77" s="407"/>
      <c r="Q77" s="407"/>
      <c r="R77" s="407"/>
      <c r="S77" s="407"/>
      <c r="T77" s="407"/>
      <c r="U77" s="407"/>
      <c r="V77" s="407"/>
      <c r="W77" s="407"/>
      <c r="X77" s="407"/>
      <c r="Y77" s="114"/>
    </row>
    <row r="78" spans="1:25" ht="42.75" hidden="1" customHeight="1" x14ac:dyDescent="0.2">
      <c r="A78" s="110"/>
      <c r="B78" s="123"/>
      <c r="C78" s="124"/>
      <c r="D78" s="128"/>
      <c r="E78" s="407"/>
      <c r="F78" s="407"/>
      <c r="G78" s="407"/>
      <c r="H78" s="407"/>
      <c r="I78" s="407"/>
      <c r="J78" s="407"/>
      <c r="K78" s="407"/>
      <c r="L78" s="407"/>
      <c r="M78" s="407"/>
      <c r="N78" s="407"/>
      <c r="O78" s="407"/>
      <c r="P78" s="407"/>
      <c r="Q78" s="407"/>
      <c r="R78" s="407"/>
      <c r="S78" s="407"/>
      <c r="T78" s="407"/>
      <c r="U78" s="407"/>
      <c r="V78" s="407"/>
      <c r="W78" s="407"/>
      <c r="X78" s="407"/>
      <c r="Y78" s="114"/>
    </row>
    <row r="79" spans="1:25" ht="25.5" hidden="1" customHeight="1" x14ac:dyDescent="0.2">
      <c r="A79" s="110"/>
      <c r="B79" s="123"/>
      <c r="C79" s="124"/>
      <c r="D79" s="128"/>
      <c r="E79" s="403" t="s">
        <v>64</v>
      </c>
      <c r="F79" s="403"/>
      <c r="G79" s="403"/>
      <c r="H79" s="403"/>
      <c r="I79" s="403"/>
      <c r="J79" s="403"/>
      <c r="K79" s="403"/>
      <c r="L79" s="403"/>
      <c r="M79" s="403"/>
      <c r="N79" s="403"/>
      <c r="O79" s="403"/>
      <c r="P79" s="403"/>
      <c r="Q79" s="403"/>
      <c r="R79" s="403"/>
      <c r="S79" s="403"/>
      <c r="T79" s="403"/>
      <c r="U79" s="403"/>
      <c r="V79" s="403"/>
      <c r="W79" s="403"/>
      <c r="X79" s="403"/>
      <c r="Y79" s="114"/>
    </row>
    <row r="80" spans="1:25" ht="15" hidden="1" customHeight="1" x14ac:dyDescent="0.2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 x14ac:dyDescent="0.2">
      <c r="A81" s="110"/>
      <c r="B81" s="123"/>
      <c r="C81" s="124"/>
      <c r="D81" s="128"/>
      <c r="E81" s="130"/>
      <c r="F81" s="401" t="s">
        <v>63</v>
      </c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 x14ac:dyDescent="0.2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 x14ac:dyDescent="0.2">
      <c r="A83" s="110"/>
      <c r="B83" s="123"/>
      <c r="C83" s="124"/>
      <c r="D83" s="128"/>
      <c r="E83" s="125"/>
      <c r="F83" s="401" t="s">
        <v>62</v>
      </c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114"/>
    </row>
    <row r="84" spans="1:27" ht="15" hidden="1" x14ac:dyDescent="0.2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 x14ac:dyDescent="0.2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 x14ac:dyDescent="0.2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 x14ac:dyDescent="0.2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 x14ac:dyDescent="0.2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 x14ac:dyDescent="0.2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 x14ac:dyDescent="0.2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 x14ac:dyDescent="0.2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 x14ac:dyDescent="0.2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 x14ac:dyDescent="0.2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 x14ac:dyDescent="0.15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QUARTER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8"/>
  <sheetViews>
    <sheetView showGridLines="0" zoomScaleNormal="100" workbookViewId="0"/>
  </sheetViews>
  <sheetFormatPr defaultRowHeight="11.25" x14ac:dyDescent="0.1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 x14ac:dyDescent="0.15">
      <c r="A1" s="44" t="s">
        <v>14</v>
      </c>
      <c r="B1" s="44" t="s">
        <v>15</v>
      </c>
      <c r="C1" s="44" t="s">
        <v>16</v>
      </c>
      <c r="D1" s="4"/>
    </row>
    <row r="2" spans="1:4" x14ac:dyDescent="0.15">
      <c r="A2" s="397">
        <v>44291.390844907408</v>
      </c>
      <c r="B2" s="6" t="s">
        <v>387</v>
      </c>
      <c r="C2" s="6" t="s">
        <v>223</v>
      </c>
    </row>
    <row r="3" spans="1:4" x14ac:dyDescent="0.15">
      <c r="A3" s="397">
        <v>44291.391157407408</v>
      </c>
      <c r="B3" s="6" t="s">
        <v>387</v>
      </c>
      <c r="C3" s="6" t="s">
        <v>223</v>
      </c>
    </row>
    <row r="4" spans="1:4" x14ac:dyDescent="0.15">
      <c r="A4" s="397">
        <v>44291.391863425924</v>
      </c>
      <c r="B4" s="6" t="s">
        <v>387</v>
      </c>
      <c r="C4" s="6" t="s">
        <v>223</v>
      </c>
    </row>
    <row r="5" spans="1:4" x14ac:dyDescent="0.15">
      <c r="A5" s="397">
        <v>44291.392245370371</v>
      </c>
      <c r="B5" s="6" t="s">
        <v>387</v>
      </c>
      <c r="C5" s="6" t="s">
        <v>223</v>
      </c>
    </row>
    <row r="6" spans="1:4" x14ac:dyDescent="0.15">
      <c r="A6" s="397">
        <v>44392.468229166669</v>
      </c>
      <c r="B6" s="6" t="s">
        <v>387</v>
      </c>
      <c r="C6" s="6" t="s">
        <v>223</v>
      </c>
    </row>
    <row r="7" spans="1:4" x14ac:dyDescent="0.15">
      <c r="A7" s="397">
        <v>44392.468310185184</v>
      </c>
      <c r="B7" s="6" t="s">
        <v>806</v>
      </c>
      <c r="C7" s="6" t="s">
        <v>223</v>
      </c>
    </row>
    <row r="8" spans="1:4" x14ac:dyDescent="0.15">
      <c r="A8" s="397">
        <v>44483.377581018518</v>
      </c>
      <c r="B8" s="6" t="s">
        <v>387</v>
      </c>
      <c r="C8" s="6" t="s">
        <v>223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0"/>
  <dimension ref="A1:Q47"/>
  <sheetViews>
    <sheetView showGridLines="0" tabSelected="1" topLeftCell="D4" zoomScaleNormal="100" workbookViewId="0"/>
  </sheetViews>
  <sheetFormatPr defaultRowHeight="15" x14ac:dyDescent="0.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7"/>
    <col min="18" max="16384" width="9.140625" style="13"/>
  </cols>
  <sheetData>
    <row r="1" spans="1:17" s="12" customFormat="1" ht="13.5" hidden="1" customHeight="1" x14ac:dyDescent="0.15">
      <c r="A1" s="10"/>
      <c r="B1" s="11"/>
      <c r="F1" s="12">
        <v>28874751</v>
      </c>
      <c r="G1" s="100"/>
      <c r="I1" s="101"/>
      <c r="Q1" s="235"/>
    </row>
    <row r="2" spans="1:17" s="12" customFormat="1" ht="12" hidden="1" customHeight="1" x14ac:dyDescent="0.15">
      <c r="A2" s="10"/>
      <c r="B2" s="11"/>
      <c r="G2" s="100"/>
      <c r="I2" s="101"/>
      <c r="Q2" s="235"/>
    </row>
    <row r="3" spans="1:17" s="90" customFormat="1" hidden="1" x14ac:dyDescent="0.15">
      <c r="A3" s="12"/>
      <c r="B3" s="11"/>
      <c r="C3" s="89"/>
      <c r="G3" s="102"/>
      <c r="I3" s="101"/>
      <c r="Q3" s="236"/>
    </row>
    <row r="4" spans="1:17" s="90" customFormat="1" ht="11.25" customHeight="1" x14ac:dyDescent="0.15">
      <c r="A4" s="12"/>
      <c r="B4" s="11"/>
      <c r="C4" s="89"/>
      <c r="D4" s="91"/>
      <c r="E4" s="91"/>
      <c r="F4" s="103" t="str">
        <f>version</f>
        <v>Версия 1.1</v>
      </c>
      <c r="G4" s="102"/>
      <c r="I4" s="101"/>
      <c r="Q4" s="236"/>
    </row>
    <row r="5" spans="1:17" s="90" customFormat="1" ht="39.950000000000003" customHeight="1" x14ac:dyDescent="0.15">
      <c r="A5" s="12"/>
      <c r="B5" s="11"/>
      <c r="C5" s="89"/>
      <c r="D5" s="91"/>
      <c r="E5" s="427" t="s">
        <v>349</v>
      </c>
      <c r="F5" s="427"/>
      <c r="G5" s="104"/>
      <c r="I5" s="101"/>
      <c r="Q5" s="236"/>
    </row>
    <row r="6" spans="1:17" ht="11.25" customHeight="1" x14ac:dyDescent="0.15">
      <c r="D6" s="91"/>
      <c r="E6" s="92"/>
      <c r="F6" s="105"/>
      <c r="G6" s="104"/>
    </row>
    <row r="7" spans="1:17" ht="19.5" customHeight="1" x14ac:dyDescent="0.15">
      <c r="D7" s="91"/>
      <c r="E7" s="92" t="s">
        <v>3</v>
      </c>
      <c r="F7" s="45" t="s">
        <v>295</v>
      </c>
      <c r="G7" s="104"/>
    </row>
    <row r="8" spans="1:17" s="90" customFormat="1" ht="9.9499999999999993" hidden="1" customHeight="1" x14ac:dyDescent="0.15">
      <c r="A8" s="93"/>
      <c r="B8" s="11"/>
      <c r="C8" s="89"/>
      <c r="D8" s="94"/>
      <c r="E8" s="92"/>
      <c r="F8" s="108"/>
      <c r="G8" s="106"/>
      <c r="I8" s="101"/>
      <c r="Q8" s="236"/>
    </row>
    <row r="9" spans="1:17" ht="19.5" hidden="1" customHeight="1" x14ac:dyDescent="0.15">
      <c r="D9" s="91"/>
      <c r="E9" s="152" t="s">
        <v>139</v>
      </c>
      <c r="F9" s="153" t="s">
        <v>47</v>
      </c>
      <c r="G9" s="91"/>
    </row>
    <row r="10" spans="1:17" s="90" customFormat="1" ht="9.9499999999999993" customHeight="1" x14ac:dyDescent="0.15">
      <c r="A10" s="93"/>
      <c r="B10" s="11"/>
      <c r="C10" s="89"/>
      <c r="D10" s="94"/>
      <c r="E10" s="92"/>
      <c r="F10" s="108"/>
      <c r="G10" s="106"/>
      <c r="I10" s="101"/>
      <c r="Q10" s="236"/>
    </row>
    <row r="11" spans="1:17" ht="33.75" x14ac:dyDescent="0.15">
      <c r="D11" s="91"/>
      <c r="E11" s="92" t="s">
        <v>231</v>
      </c>
      <c r="F11" s="398" t="s">
        <v>19</v>
      </c>
      <c r="G11" s="91"/>
    </row>
    <row r="12" spans="1:17" s="90" customFormat="1" ht="9.9499999999999993" customHeight="1" x14ac:dyDescent="0.15">
      <c r="A12" s="93"/>
      <c r="B12" s="11"/>
      <c r="C12" s="89"/>
      <c r="D12" s="94"/>
      <c r="E12" s="92"/>
      <c r="F12" s="108"/>
      <c r="G12" s="106"/>
      <c r="I12" s="101"/>
      <c r="Q12" s="236"/>
    </row>
    <row r="13" spans="1:17" ht="19.5" customHeight="1" x14ac:dyDescent="0.15">
      <c r="A13" s="93"/>
      <c r="D13" s="94"/>
      <c r="E13" s="95" t="s">
        <v>156</v>
      </c>
      <c r="F13" s="261" t="s">
        <v>229</v>
      </c>
      <c r="G13" s="106"/>
    </row>
    <row r="14" spans="1:17" ht="22.5" hidden="1" x14ac:dyDescent="0.15">
      <c r="A14" s="93"/>
      <c r="D14" s="94"/>
      <c r="E14" s="95" t="s">
        <v>120</v>
      </c>
      <c r="F14" s="355" t="s">
        <v>807</v>
      </c>
      <c r="G14" s="106"/>
    </row>
    <row r="15" spans="1:17" s="90" customFormat="1" ht="9.9499999999999993" hidden="1" customHeight="1" x14ac:dyDescent="0.15">
      <c r="A15" s="93"/>
      <c r="B15" s="11"/>
      <c r="C15" s="89"/>
      <c r="D15" s="94"/>
      <c r="E15" s="92"/>
      <c r="F15" s="108"/>
      <c r="G15" s="106"/>
      <c r="I15" s="101"/>
      <c r="Q15" s="236"/>
    </row>
    <row r="16" spans="1:17" ht="33.75" hidden="1" customHeight="1" x14ac:dyDescent="0.15">
      <c r="A16" s="93"/>
      <c r="D16" s="94"/>
      <c r="E16" s="152" t="s">
        <v>157</v>
      </c>
      <c r="F16" s="202"/>
      <c r="G16" s="106"/>
    </row>
    <row r="17" spans="1:17" ht="33.75" hidden="1" customHeight="1" x14ac:dyDescent="0.15">
      <c r="A17" s="93"/>
      <c r="D17" s="94"/>
      <c r="E17" s="152" t="s">
        <v>158</v>
      </c>
      <c r="F17" s="203"/>
      <c r="G17" s="106"/>
    </row>
    <row r="18" spans="1:17" s="90" customFormat="1" ht="3" customHeight="1" x14ac:dyDescent="0.15">
      <c r="A18" s="93"/>
      <c r="B18" s="11"/>
      <c r="C18" s="89"/>
      <c r="D18" s="94"/>
      <c r="E18" s="92"/>
      <c r="F18" s="108"/>
      <c r="G18" s="106"/>
      <c r="I18" s="101"/>
      <c r="Q18" s="236"/>
    </row>
    <row r="19" spans="1:17" s="90" customFormat="1" ht="19.5" customHeight="1" x14ac:dyDescent="0.15">
      <c r="A19" s="93"/>
      <c r="B19" s="11"/>
      <c r="C19" s="89"/>
      <c r="D19" s="94"/>
      <c r="E19" s="92"/>
      <c r="F19" s="108" t="s">
        <v>113</v>
      </c>
      <c r="G19" s="106"/>
      <c r="I19" s="101"/>
      <c r="Q19" s="236"/>
    </row>
    <row r="20" spans="1:17" ht="19.5" customHeight="1" x14ac:dyDescent="0.15">
      <c r="A20" s="93"/>
      <c r="C20" s="252">
        <v>2021</v>
      </c>
      <c r="D20" s="94"/>
      <c r="E20" s="92" t="s">
        <v>115</v>
      </c>
      <c r="F20" s="219">
        <v>2021</v>
      </c>
      <c r="G20" s="106"/>
    </row>
    <row r="21" spans="1:17" ht="19.5" customHeight="1" x14ac:dyDescent="0.15">
      <c r="A21" s="93"/>
      <c r="C21" s="252" t="s">
        <v>59</v>
      </c>
      <c r="D21" s="94"/>
      <c r="E21" s="92" t="s">
        <v>114</v>
      </c>
      <c r="F21" s="219" t="s">
        <v>59</v>
      </c>
      <c r="G21" s="106"/>
    </row>
    <row r="22" spans="1:17" s="90" customFormat="1" ht="9.9499999999999993" customHeight="1" x14ac:dyDescent="0.15">
      <c r="A22" s="93"/>
      <c r="B22" s="11"/>
      <c r="C22" s="89"/>
      <c r="D22" s="94"/>
      <c r="E22" s="92"/>
      <c r="F22" s="108"/>
      <c r="G22" s="106"/>
      <c r="I22" s="101"/>
      <c r="Q22" s="236"/>
    </row>
    <row r="23" spans="1:17" ht="33.75" customHeight="1" x14ac:dyDescent="0.15">
      <c r="D23" s="91"/>
      <c r="E23" s="95" t="s">
        <v>27</v>
      </c>
      <c r="F23" s="398" t="s">
        <v>19</v>
      </c>
      <c r="G23" s="91"/>
    </row>
    <row r="24" spans="1:17" s="90" customFormat="1" ht="3.6" customHeight="1" x14ac:dyDescent="0.15">
      <c r="A24" s="12"/>
      <c r="B24" s="11"/>
      <c r="C24" s="89"/>
      <c r="D24" s="91"/>
      <c r="E24" s="92"/>
      <c r="F24" s="92"/>
      <c r="G24" s="92"/>
      <c r="H24" s="92"/>
      <c r="I24" s="101"/>
      <c r="Q24" s="236"/>
    </row>
    <row r="25" spans="1:17" s="90" customFormat="1" ht="30" customHeight="1" x14ac:dyDescent="0.15">
      <c r="A25" s="12"/>
      <c r="B25" s="11"/>
      <c r="C25" s="96"/>
      <c r="D25" s="94"/>
      <c r="E25" s="97"/>
      <c r="F25" s="108"/>
      <c r="G25" s="107"/>
      <c r="I25" s="101"/>
      <c r="Q25" s="236"/>
    </row>
    <row r="26" spans="1:17" x14ac:dyDescent="0.15">
      <c r="C26" s="96"/>
      <c r="D26" s="94"/>
      <c r="E26" s="98" t="s">
        <v>336</v>
      </c>
      <c r="F26" s="46" t="s">
        <v>494</v>
      </c>
      <c r="G26" s="107"/>
    </row>
    <row r="27" spans="1:17" ht="19.5" hidden="1" customHeight="1" x14ac:dyDescent="0.15">
      <c r="C27" s="96"/>
      <c r="D27" s="94"/>
      <c r="E27" s="98" t="s">
        <v>337</v>
      </c>
      <c r="F27" s="47"/>
      <c r="G27" s="107"/>
    </row>
    <row r="28" spans="1:17" x14ac:dyDescent="0.15">
      <c r="C28" s="96"/>
      <c r="D28" s="94"/>
      <c r="E28" s="97" t="s">
        <v>4</v>
      </c>
      <c r="F28" s="46" t="s">
        <v>495</v>
      </c>
      <c r="G28" s="107"/>
    </row>
    <row r="29" spans="1:17" x14ac:dyDescent="0.15">
      <c r="C29" s="96"/>
      <c r="D29" s="94"/>
      <c r="E29" s="97" t="s">
        <v>5</v>
      </c>
      <c r="F29" s="46" t="s">
        <v>415</v>
      </c>
      <c r="G29" s="107"/>
      <c r="H29" s="14"/>
    </row>
    <row r="30" spans="1:17" ht="19.5" hidden="1" customHeight="1" x14ac:dyDescent="0.15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 x14ac:dyDescent="0.15">
      <c r="A31" s="93"/>
      <c r="B31" s="11"/>
      <c r="C31" s="89"/>
      <c r="D31" s="94"/>
      <c r="E31" s="92"/>
      <c r="F31" s="108"/>
      <c r="G31" s="106"/>
      <c r="I31" s="101"/>
      <c r="Q31" s="236"/>
    </row>
    <row r="32" spans="1:17" ht="27.75" customHeight="1" x14ac:dyDescent="0.15">
      <c r="A32" s="93"/>
      <c r="D32" s="94"/>
      <c r="E32" s="95" t="s">
        <v>350</v>
      </c>
      <c r="F32" s="399" t="s">
        <v>352</v>
      </c>
      <c r="G32" s="106"/>
    </row>
    <row r="33" spans="1:17" s="90" customFormat="1" ht="9.75" customHeight="1" x14ac:dyDescent="0.15">
      <c r="A33" s="93"/>
      <c r="B33" s="11"/>
      <c r="C33" s="89"/>
      <c r="D33" s="94"/>
      <c r="E33" s="92"/>
      <c r="F33" s="108"/>
      <c r="G33" s="106"/>
      <c r="I33" s="101"/>
      <c r="Q33" s="236"/>
    </row>
    <row r="34" spans="1:17" ht="19.5" customHeight="1" x14ac:dyDescent="0.15">
      <c r="A34" s="15"/>
      <c r="B34" s="16"/>
      <c r="D34" s="41"/>
      <c r="E34" s="99" t="s">
        <v>101</v>
      </c>
      <c r="F34" s="52" t="s">
        <v>780</v>
      </c>
      <c r="G34" s="106"/>
    </row>
    <row r="35" spans="1:17" ht="19.5" customHeight="1" x14ac:dyDescent="0.15">
      <c r="A35" s="15"/>
      <c r="B35" s="16"/>
      <c r="D35" s="41"/>
      <c r="E35" s="99" t="s">
        <v>108</v>
      </c>
      <c r="F35" s="52" t="s">
        <v>781</v>
      </c>
      <c r="G35" s="106"/>
    </row>
    <row r="36" spans="1:17" s="90" customFormat="1" ht="3" customHeight="1" x14ac:dyDescent="0.15">
      <c r="A36" s="15"/>
      <c r="B36" s="16"/>
      <c r="C36" s="89"/>
      <c r="D36" s="41"/>
      <c r="E36" s="99"/>
      <c r="F36" s="99"/>
      <c r="G36" s="106"/>
      <c r="I36" s="101"/>
      <c r="Q36" s="236"/>
    </row>
    <row r="37" spans="1:17" s="90" customFormat="1" ht="19.5" customHeight="1" x14ac:dyDescent="0.15">
      <c r="A37" s="12"/>
      <c r="B37" s="11"/>
      <c r="C37" s="89"/>
      <c r="E37" s="55"/>
      <c r="F37" s="106" t="s">
        <v>205</v>
      </c>
      <c r="G37" s="102"/>
      <c r="I37" s="101"/>
      <c r="Q37" s="236"/>
    </row>
    <row r="38" spans="1:17" ht="19.5" customHeight="1" x14ac:dyDescent="0.15">
      <c r="E38" s="99" t="s">
        <v>21</v>
      </c>
      <c r="F38" s="52" t="s">
        <v>782</v>
      </c>
    </row>
    <row r="39" spans="1:17" ht="19.5" customHeight="1" x14ac:dyDescent="0.15">
      <c r="E39" s="99" t="s">
        <v>22</v>
      </c>
      <c r="F39" s="52" t="s">
        <v>783</v>
      </c>
    </row>
    <row r="40" spans="1:17" ht="19.5" customHeight="1" x14ac:dyDescent="0.15">
      <c r="E40" s="99" t="s">
        <v>28</v>
      </c>
      <c r="F40" s="52" t="s">
        <v>784</v>
      </c>
    </row>
    <row r="41" spans="1:17" ht="19.5" customHeight="1" x14ac:dyDescent="0.15">
      <c r="E41" s="99" t="s">
        <v>23</v>
      </c>
      <c r="F41" s="52" t="s">
        <v>785</v>
      </c>
    </row>
    <row r="42" spans="1:17" ht="3" customHeight="1" x14ac:dyDescent="0.15">
      <c r="E42" s="99"/>
      <c r="F42" s="41"/>
    </row>
    <row r="43" spans="1:17" ht="30" customHeight="1" x14ac:dyDescent="0.15">
      <c r="E43" s="99"/>
      <c r="F43" s="41"/>
    </row>
    <row r="44" spans="1:17" ht="9.9499999999999993" customHeight="1" x14ac:dyDescent="0.15"/>
    <row r="45" spans="1:17" ht="88.5" hidden="1" customHeight="1" x14ac:dyDescent="0.15">
      <c r="E45" s="428" t="s">
        <v>356</v>
      </c>
      <c r="F45" s="428"/>
    </row>
    <row r="47" spans="1:17" x14ac:dyDescent="0.15">
      <c r="A47" s="90"/>
    </row>
  </sheetData>
  <sheetProtection password="FA9C" sheet="1" objects="1" scenarios="1" formatColumns="0" formatRows="0"/>
  <dataConsolidate leftLabels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 F38:F41 F34:F35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9">
    <pageSetUpPr fitToPage="1"/>
  </sheetPr>
  <dimension ref="A1:IV22"/>
  <sheetViews>
    <sheetView showGridLines="0" topLeftCell="C3" zoomScaleNormal="100" workbookViewId="0">
      <selection activeCell="G21" sqref="G21"/>
    </sheetView>
  </sheetViews>
  <sheetFormatPr defaultRowHeight="14.25" x14ac:dyDescent="0.1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304" hidden="1" customWidth="1"/>
    <col min="14" max="16" width="9.140625" style="304" hidden="1" customWidth="1"/>
    <col min="17" max="17" width="25.7109375" style="305" hidden="1" customWidth="1"/>
    <col min="18" max="18" width="14.42578125" style="304" hidden="1" customWidth="1"/>
    <col min="19" max="22" width="9.140625" style="306"/>
    <col min="23" max="16384" width="9.140625" style="18"/>
  </cols>
  <sheetData>
    <row r="1" spans="1:256" s="295" customFormat="1" ht="16.5" hidden="1" customHeight="1" x14ac:dyDescent="0.15">
      <c r="C1" s="296"/>
      <c r="H1" s="296"/>
      <c r="I1" s="296"/>
      <c r="J1" s="296"/>
      <c r="K1" s="296" t="s">
        <v>151</v>
      </c>
      <c r="L1" s="297" t="s">
        <v>142</v>
      </c>
      <c r="M1" s="298" t="s">
        <v>150</v>
      </c>
      <c r="N1" s="298"/>
      <c r="O1" s="298"/>
      <c r="P1" s="298"/>
      <c r="Q1" s="299"/>
      <c r="R1" s="298"/>
      <c r="S1" s="298"/>
      <c r="T1" s="298"/>
      <c r="U1" s="298"/>
      <c r="V1" s="298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  <c r="EY1" s="297"/>
      <c r="EZ1" s="297"/>
      <c r="FA1" s="297"/>
      <c r="FB1" s="297"/>
      <c r="FC1" s="297"/>
      <c r="FD1" s="297"/>
      <c r="FE1" s="297"/>
      <c r="FF1" s="297"/>
      <c r="FG1" s="297"/>
      <c r="FH1" s="297"/>
      <c r="FI1" s="297"/>
      <c r="FJ1" s="297"/>
      <c r="FK1" s="297"/>
      <c r="FL1" s="297"/>
      <c r="FM1" s="297"/>
      <c r="FN1" s="297"/>
      <c r="FO1" s="297"/>
      <c r="FP1" s="297"/>
      <c r="FQ1" s="297"/>
      <c r="FR1" s="297"/>
      <c r="FS1" s="297"/>
      <c r="FT1" s="297"/>
      <c r="FU1" s="297"/>
      <c r="FV1" s="297"/>
      <c r="FW1" s="297"/>
      <c r="FX1" s="297"/>
      <c r="FY1" s="297"/>
      <c r="FZ1" s="297"/>
      <c r="GA1" s="297"/>
      <c r="GB1" s="297"/>
      <c r="GC1" s="297"/>
      <c r="GD1" s="297"/>
      <c r="GE1" s="297"/>
      <c r="GF1" s="297"/>
      <c r="GG1" s="297"/>
      <c r="GH1" s="297"/>
      <c r="GI1" s="297"/>
      <c r="GJ1" s="297"/>
      <c r="GK1" s="297"/>
      <c r="GL1" s="297"/>
      <c r="GM1" s="297"/>
      <c r="GN1" s="297"/>
      <c r="GO1" s="297"/>
      <c r="GP1" s="297"/>
      <c r="GQ1" s="297"/>
      <c r="GR1" s="297"/>
      <c r="GS1" s="297"/>
      <c r="GT1" s="297"/>
      <c r="GU1" s="297"/>
      <c r="GV1" s="297"/>
      <c r="GW1" s="297"/>
      <c r="GX1" s="297"/>
      <c r="GY1" s="297"/>
      <c r="GZ1" s="297"/>
      <c r="HA1" s="297"/>
      <c r="HB1" s="297"/>
      <c r="HC1" s="297"/>
      <c r="HD1" s="297"/>
      <c r="HE1" s="297"/>
      <c r="HF1" s="297"/>
      <c r="HG1" s="297"/>
      <c r="HH1" s="297"/>
      <c r="HI1" s="297"/>
      <c r="HJ1" s="297"/>
      <c r="HK1" s="297"/>
      <c r="HL1" s="297"/>
      <c r="HM1" s="297"/>
      <c r="HN1" s="297"/>
      <c r="HO1" s="297"/>
      <c r="HP1" s="297"/>
      <c r="HQ1" s="297"/>
      <c r="HR1" s="297"/>
      <c r="HS1" s="297"/>
      <c r="HT1" s="297"/>
      <c r="HU1" s="297"/>
      <c r="HV1" s="297"/>
      <c r="HW1" s="297"/>
      <c r="HX1" s="297"/>
      <c r="HY1" s="297"/>
      <c r="HZ1" s="297"/>
      <c r="IA1" s="297"/>
      <c r="IB1" s="297"/>
      <c r="IC1" s="297"/>
      <c r="ID1" s="297"/>
      <c r="IE1" s="297"/>
      <c r="IF1" s="297"/>
      <c r="IG1" s="297"/>
      <c r="IH1" s="297"/>
      <c r="II1" s="297"/>
      <c r="IJ1" s="297"/>
      <c r="IK1" s="297"/>
      <c r="IL1" s="297"/>
      <c r="IM1" s="297"/>
      <c r="IN1" s="297"/>
      <c r="IO1" s="297"/>
      <c r="IP1" s="297"/>
      <c r="IQ1" s="297"/>
      <c r="IR1" s="297"/>
      <c r="IS1" s="297"/>
      <c r="IT1" s="297"/>
      <c r="IU1" s="297"/>
      <c r="IV1" s="297"/>
    </row>
    <row r="2" spans="1:256" s="303" customFormat="1" ht="16.5" hidden="1" customHeight="1" x14ac:dyDescent="0.15">
      <c r="A2" s="300"/>
      <c r="B2" s="300"/>
      <c r="C2" s="301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298"/>
      <c r="O2" s="298"/>
      <c r="P2" s="298"/>
      <c r="Q2" s="299"/>
      <c r="R2" s="298"/>
      <c r="S2" s="302"/>
      <c r="T2" s="302"/>
      <c r="U2" s="302"/>
      <c r="V2" s="302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301"/>
      <c r="DM2" s="301"/>
      <c r="DN2" s="301"/>
      <c r="DO2" s="301"/>
      <c r="DP2" s="301"/>
      <c r="DQ2" s="301"/>
      <c r="DR2" s="301"/>
      <c r="DS2" s="301"/>
      <c r="DT2" s="301"/>
      <c r="DU2" s="301"/>
      <c r="DV2" s="301"/>
      <c r="DW2" s="301"/>
      <c r="DX2" s="301"/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301"/>
      <c r="EQ2" s="301"/>
      <c r="ER2" s="301"/>
      <c r="ES2" s="301"/>
      <c r="ET2" s="301"/>
    </row>
    <row r="3" spans="1:256" s="155" customFormat="1" ht="3" customHeight="1" x14ac:dyDescent="0.15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304"/>
      <c r="N3" s="304"/>
      <c r="O3" s="304"/>
      <c r="P3" s="304"/>
      <c r="Q3" s="305"/>
      <c r="R3" s="304"/>
      <c r="S3" s="306"/>
      <c r="T3" s="306"/>
      <c r="U3" s="306"/>
      <c r="V3" s="306"/>
    </row>
    <row r="4" spans="1:256" s="155" customFormat="1" ht="22.5" x14ac:dyDescent="0.15">
      <c r="A4" s="32"/>
      <c r="B4" s="18"/>
      <c r="C4" s="39"/>
      <c r="D4" s="443" t="s">
        <v>246</v>
      </c>
      <c r="E4" s="444"/>
      <c r="F4" s="444"/>
      <c r="G4" s="444"/>
      <c r="H4" s="445"/>
      <c r="I4" s="307"/>
      <c r="M4" s="304"/>
      <c r="N4" s="304"/>
      <c r="O4" s="304"/>
      <c r="P4" s="304"/>
      <c r="Q4" s="305"/>
      <c r="R4" s="304"/>
      <c r="S4" s="306"/>
      <c r="T4" s="306"/>
      <c r="U4" s="306"/>
      <c r="V4" s="306"/>
    </row>
    <row r="5" spans="1:256" s="155" customFormat="1" ht="3" hidden="1" customHeight="1" x14ac:dyDescent="0.15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304"/>
      <c r="N5" s="304"/>
      <c r="O5" s="304"/>
      <c r="P5" s="304"/>
      <c r="Q5" s="305"/>
      <c r="R5" s="304"/>
      <c r="S5" s="306"/>
      <c r="T5" s="306"/>
      <c r="U5" s="306"/>
      <c r="V5" s="306"/>
    </row>
    <row r="6" spans="1:256" s="155" customFormat="1" ht="20.100000000000001" hidden="1" customHeight="1" x14ac:dyDescent="0.15">
      <c r="A6" s="169"/>
      <c r="B6" s="169"/>
      <c r="C6" s="39"/>
      <c r="D6" s="446"/>
      <c r="E6" s="446"/>
      <c r="F6" s="447" t="s">
        <v>18</v>
      </c>
      <c r="G6" s="447"/>
      <c r="H6" s="21"/>
      <c r="I6" s="21"/>
      <c r="J6" s="156"/>
      <c r="K6" s="157"/>
      <c r="L6" s="157"/>
      <c r="M6" s="304"/>
      <c r="N6" s="304"/>
      <c r="O6" s="304"/>
      <c r="P6" s="304"/>
      <c r="Q6" s="305"/>
      <c r="R6" s="304"/>
      <c r="S6" s="306"/>
      <c r="T6" s="306"/>
      <c r="U6" s="306"/>
      <c r="V6" s="306"/>
    </row>
    <row r="7" spans="1:256" ht="3" customHeight="1" x14ac:dyDescent="0.15"/>
    <row r="8" spans="1:256" s="155" customFormat="1" x14ac:dyDescent="0.15">
      <c r="A8" s="32"/>
      <c r="B8" s="18"/>
      <c r="C8" s="39"/>
      <c r="D8" s="432" t="s">
        <v>247</v>
      </c>
      <c r="E8" s="432"/>
      <c r="F8" s="432" t="s">
        <v>140</v>
      </c>
      <c r="G8" s="432"/>
      <c r="H8" s="432"/>
      <c r="I8" s="448" t="s">
        <v>141</v>
      </c>
      <c r="J8" s="448"/>
      <c r="K8" s="448"/>
      <c r="L8" s="448"/>
      <c r="M8" s="304"/>
      <c r="N8" s="304"/>
      <c r="O8" s="304"/>
      <c r="P8" s="304"/>
      <c r="Q8" s="305"/>
      <c r="R8" s="304"/>
      <c r="S8" s="306"/>
      <c r="T8" s="306"/>
      <c r="U8" s="306"/>
      <c r="V8" s="306"/>
    </row>
    <row r="9" spans="1:256" s="155" customFormat="1" ht="20.25" customHeight="1" x14ac:dyDescent="0.15">
      <c r="A9" s="32"/>
      <c r="B9" s="18"/>
      <c r="C9" s="39"/>
      <c r="D9" s="387" t="s">
        <v>25</v>
      </c>
      <c r="E9" s="387" t="s">
        <v>148</v>
      </c>
      <c r="F9" s="439" t="s">
        <v>25</v>
      </c>
      <c r="G9" s="440"/>
      <c r="H9" s="174" t="s">
        <v>148</v>
      </c>
      <c r="I9" s="441" t="s">
        <v>25</v>
      </c>
      <c r="J9" s="441"/>
      <c r="K9" s="174" t="s">
        <v>148</v>
      </c>
      <c r="L9" s="174" t="s">
        <v>142</v>
      </c>
      <c r="M9" s="348"/>
      <c r="N9" s="348"/>
      <c r="O9" s="348"/>
      <c r="P9" s="348"/>
      <c r="Q9" s="349"/>
      <c r="R9" s="348"/>
      <c r="S9" s="306"/>
      <c r="T9" s="306"/>
      <c r="U9" s="306"/>
      <c r="V9" s="306"/>
    </row>
    <row r="10" spans="1:256" ht="12" customHeight="1" x14ac:dyDescent="0.15">
      <c r="C10" s="71"/>
      <c r="D10" s="388" t="s">
        <v>26</v>
      </c>
      <c r="E10" s="388" t="s">
        <v>0</v>
      </c>
      <c r="F10" s="442" t="s">
        <v>1</v>
      </c>
      <c r="G10" s="442"/>
      <c r="H10" s="388" t="s">
        <v>2</v>
      </c>
      <c r="I10" s="442" t="s">
        <v>12</v>
      </c>
      <c r="J10" s="442"/>
      <c r="K10" s="388" t="s">
        <v>13</v>
      </c>
      <c r="L10" s="388" t="s">
        <v>31</v>
      </c>
      <c r="M10" s="348"/>
      <c r="N10" s="348"/>
      <c r="O10" s="348"/>
      <c r="P10" s="348"/>
      <c r="Q10" s="349"/>
      <c r="R10" s="348"/>
      <c r="S10" s="308"/>
      <c r="T10" s="308"/>
      <c r="U10" s="308"/>
      <c r="V10" s="308"/>
    </row>
    <row r="11" spans="1:256" s="155" customFormat="1" hidden="1" x14ac:dyDescent="0.15">
      <c r="A11" s="18"/>
      <c r="B11" s="18"/>
      <c r="C11" s="39"/>
      <c r="D11" s="197">
        <v>0</v>
      </c>
      <c r="E11" s="198"/>
      <c r="F11" s="193" t="s">
        <v>144</v>
      </c>
      <c r="G11" s="193"/>
      <c r="H11" s="199"/>
      <c r="I11" s="195" t="s">
        <v>144</v>
      </c>
      <c r="J11" s="193"/>
      <c r="K11" s="199"/>
      <c r="L11" s="200"/>
      <c r="M11" s="350" t="s">
        <v>248</v>
      </c>
      <c r="N11" s="348"/>
      <c r="O11" s="348"/>
      <c r="P11" s="348" t="s">
        <v>249</v>
      </c>
      <c r="Q11" s="349" t="s">
        <v>250</v>
      </c>
      <c r="R11" s="348" t="s">
        <v>251</v>
      </c>
      <c r="S11" s="306"/>
      <c r="T11" s="306"/>
      <c r="U11" s="306"/>
      <c r="V11" s="306"/>
    </row>
    <row r="12" spans="1:256" s="66" customFormat="1" ht="15.75" hidden="1" customHeight="1" x14ac:dyDescent="0.15">
      <c r="A12" s="36"/>
      <c r="B12" s="179" t="s">
        <v>149</v>
      </c>
      <c r="C12" s="430"/>
      <c r="D12" s="432">
        <v>1</v>
      </c>
      <c r="E12" s="433" t="s">
        <v>787</v>
      </c>
      <c r="F12" s="396" t="s">
        <v>144</v>
      </c>
      <c r="G12" s="390">
        <v>0</v>
      </c>
      <c r="H12" s="314"/>
      <c r="I12" s="175" t="s">
        <v>144</v>
      </c>
      <c r="J12" s="315" t="s">
        <v>253</v>
      </c>
      <c r="K12" s="201"/>
      <c r="L12" s="222"/>
      <c r="M12" s="304">
        <f>mergeValue(H12)</f>
        <v>0</v>
      </c>
      <c r="N12" s="295"/>
      <c r="O12" s="295"/>
      <c r="P12" s="304" t="str">
        <f t="array" ref="P12">IF(ISERROR(MATCH(MID(Q12,1,250),MID(note_ter,1,250),0)),"n","y")</f>
        <v>n</v>
      </c>
      <c r="Q12" s="295" t="s">
        <v>787</v>
      </c>
      <c r="R12" s="304" t="str">
        <f>K12&amp;"("&amp;L12&amp;")"</f>
        <v>()</v>
      </c>
      <c r="S12" s="179"/>
      <c r="T12" s="179"/>
      <c r="U12" s="239"/>
      <c r="V12" s="179"/>
      <c r="W12" s="179"/>
      <c r="X12" s="179"/>
      <c r="Y12" s="119"/>
      <c r="Z12" s="119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 x14ac:dyDescent="0.15">
      <c r="A13" s="36"/>
      <c r="B13" s="179" t="s">
        <v>149</v>
      </c>
      <c r="C13" s="430"/>
      <c r="D13" s="432"/>
      <c r="E13" s="434"/>
      <c r="F13" s="436" t="s">
        <v>144</v>
      </c>
      <c r="G13" s="432">
        <v>1</v>
      </c>
      <c r="H13" s="429" t="s">
        <v>721</v>
      </c>
      <c r="I13" s="175" t="s">
        <v>144</v>
      </c>
      <c r="J13" s="315" t="s">
        <v>253</v>
      </c>
      <c r="K13" s="201"/>
      <c r="L13" s="222"/>
      <c r="M13" s="304" t="str">
        <f>mergeValue(H13)</f>
        <v>Петропавловск-Камчатский</v>
      </c>
      <c r="N13" s="295"/>
      <c r="O13" s="295"/>
      <c r="P13" s="295"/>
      <c r="Q13" s="295"/>
      <c r="R13" s="304" t="str">
        <f>K13&amp;"("&amp;L13&amp;")"</f>
        <v>()</v>
      </c>
      <c r="S13" s="179"/>
      <c r="T13" s="179"/>
      <c r="U13" s="239"/>
      <c r="V13" s="179"/>
      <c r="W13" s="179"/>
      <c r="X13" s="179"/>
      <c r="Y13" s="119"/>
      <c r="Z13" s="119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 x14ac:dyDescent="0.15">
      <c r="A14" s="36"/>
      <c r="B14" s="179" t="s">
        <v>149</v>
      </c>
      <c r="C14" s="430"/>
      <c r="D14" s="432"/>
      <c r="E14" s="434"/>
      <c r="F14" s="437"/>
      <c r="G14" s="432"/>
      <c r="H14" s="429"/>
      <c r="I14" s="400" t="s">
        <v>144</v>
      </c>
      <c r="J14" s="390">
        <v>1</v>
      </c>
      <c r="K14" s="394" t="s">
        <v>721</v>
      </c>
      <c r="L14" s="180" t="s">
        <v>722</v>
      </c>
      <c r="M14" s="304" t="str">
        <f>mergeValue(H14)</f>
        <v>Петропавловск-Камчатский</v>
      </c>
      <c r="N14" s="295"/>
      <c r="O14" s="295"/>
      <c r="P14" s="295"/>
      <c r="Q14" s="295"/>
      <c r="R14" s="304" t="str">
        <f>K14&amp;" ("&amp;L14&amp;")"</f>
        <v>Петропавловск-Камчатский (30701000)</v>
      </c>
      <c r="S14" s="179"/>
      <c r="T14" s="179"/>
      <c r="U14" s="239"/>
      <c r="V14" s="179"/>
      <c r="W14" s="179"/>
      <c r="X14" s="179"/>
      <c r="Y14" s="119"/>
      <c r="Z14" s="119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 x14ac:dyDescent="0.15">
      <c r="A15" s="36"/>
      <c r="B15" s="36"/>
      <c r="C15" s="430"/>
      <c r="D15" s="432"/>
      <c r="E15" s="434"/>
      <c r="F15" s="438"/>
      <c r="G15" s="432"/>
      <c r="H15" s="429"/>
      <c r="I15" s="185" t="s">
        <v>144</v>
      </c>
      <c r="J15" s="185"/>
      <c r="K15" s="201" t="s">
        <v>144</v>
      </c>
      <c r="L15" s="222"/>
      <c r="M15" s="295"/>
      <c r="N15" s="295"/>
      <c r="O15" s="295"/>
      <c r="P15" s="295"/>
      <c r="Q15" s="304"/>
      <c r="R15" s="295"/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 x14ac:dyDescent="0.15">
      <c r="A16" s="36"/>
      <c r="B16" s="36"/>
      <c r="C16" s="431"/>
      <c r="D16" s="432"/>
      <c r="E16" s="435"/>
      <c r="F16" s="175" t="s">
        <v>144</v>
      </c>
      <c r="G16" s="185" t="s">
        <v>144</v>
      </c>
      <c r="H16" s="201" t="s">
        <v>144</v>
      </c>
      <c r="I16" s="185" t="s">
        <v>144</v>
      </c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 x14ac:dyDescent="0.15">
      <c r="A17" s="18"/>
      <c r="B17" s="18" t="s">
        <v>166</v>
      </c>
      <c r="C17" s="39"/>
      <c r="D17" s="175"/>
      <c r="E17" s="181" t="s">
        <v>144</v>
      </c>
      <c r="F17" s="177" t="s">
        <v>144</v>
      </c>
      <c r="G17" s="177"/>
      <c r="H17" s="177"/>
      <c r="I17" s="177" t="s">
        <v>144</v>
      </c>
      <c r="J17" s="177"/>
      <c r="K17" s="177"/>
      <c r="L17" s="178"/>
      <c r="M17" s="350"/>
      <c r="N17" s="348"/>
      <c r="O17" s="348"/>
      <c r="P17" s="348"/>
      <c r="Q17" s="349" t="s">
        <v>252</v>
      </c>
      <c r="R17" s="348"/>
      <c r="S17" s="306"/>
      <c r="T17" s="306"/>
      <c r="U17" s="306"/>
      <c r="V17" s="306"/>
    </row>
    <row r="18" spans="1:22" s="155" customFormat="1" ht="21" customHeight="1" x14ac:dyDescent="0.15">
      <c r="A18" s="32"/>
      <c r="B18" s="18"/>
      <c r="C18" s="154"/>
      <c r="D18" s="309"/>
      <c r="E18" s="309"/>
      <c r="F18" s="309"/>
      <c r="G18" s="309"/>
      <c r="H18" s="309"/>
      <c r="I18" s="309"/>
      <c r="J18" s="309"/>
      <c r="K18" s="309"/>
      <c r="L18" s="309"/>
      <c r="M18" s="348"/>
      <c r="N18" s="348"/>
      <c r="O18" s="348"/>
      <c r="P18" s="348"/>
      <c r="Q18" s="349"/>
      <c r="R18" s="348"/>
      <c r="S18" s="306"/>
      <c r="T18" s="306"/>
      <c r="U18" s="306"/>
      <c r="V18" s="306"/>
    </row>
    <row r="19" spans="1:22" s="155" customFormat="1" x14ac:dyDescent="0.15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304"/>
      <c r="N19" s="304"/>
      <c r="O19" s="304"/>
      <c r="P19" s="304"/>
      <c r="Q19" s="305"/>
      <c r="R19" s="304"/>
      <c r="S19" s="306"/>
      <c r="T19" s="306"/>
      <c r="U19" s="306"/>
      <c r="V19" s="306"/>
    </row>
    <row r="20" spans="1:22" s="155" customFormat="1" ht="0.75" customHeight="1" x14ac:dyDescent="0.15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304"/>
      <c r="N20" s="304"/>
      <c r="O20" s="304"/>
      <c r="P20" s="304"/>
      <c r="Q20" s="305"/>
      <c r="R20" s="304"/>
      <c r="S20" s="306"/>
      <c r="T20" s="306"/>
      <c r="U20" s="306"/>
      <c r="V20" s="306"/>
    </row>
    <row r="21" spans="1:22" s="159" customFormat="1" ht="10.5" x14ac:dyDescent="0.15">
      <c r="A21" s="158"/>
      <c r="C21" s="160"/>
      <c r="D21" s="170"/>
      <c r="E21" s="170"/>
      <c r="M21" s="304"/>
      <c r="N21" s="304"/>
      <c r="O21" s="304"/>
      <c r="P21" s="304"/>
      <c r="Q21" s="305"/>
      <c r="R21" s="304"/>
      <c r="S21" s="306"/>
      <c r="T21" s="306"/>
      <c r="U21" s="306"/>
      <c r="V21" s="306"/>
    </row>
    <row r="22" spans="1:22" s="159" customFormat="1" ht="10.5" x14ac:dyDescent="0.15">
      <c r="A22" s="158"/>
      <c r="C22" s="160"/>
      <c r="D22" s="170"/>
      <c r="E22" s="170"/>
      <c r="M22" s="304"/>
      <c r="N22" s="304"/>
      <c r="O22" s="304"/>
      <c r="P22" s="304"/>
      <c r="Q22" s="305"/>
      <c r="R22" s="304"/>
      <c r="S22" s="306"/>
      <c r="T22" s="306"/>
      <c r="U22" s="306"/>
      <c r="V22" s="306"/>
    </row>
  </sheetData>
  <sheetProtection password="FA9C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H13:H15"/>
    <mergeCell ref="C12:C16"/>
    <mergeCell ref="D12:D16"/>
    <mergeCell ref="E12:E16"/>
    <mergeCell ref="F13:F15"/>
    <mergeCell ref="G13:G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7"/>
  <dimension ref="A1:AL30"/>
  <sheetViews>
    <sheetView showGridLines="0" topLeftCell="C3" zoomScaleNormal="100" workbookViewId="0">
      <selection activeCell="E22" sqref="E22:E24"/>
    </sheetView>
  </sheetViews>
  <sheetFormatPr defaultRowHeight="15" x14ac:dyDescent="0.15"/>
  <cols>
    <col min="1" max="1" width="6.42578125" style="207" hidden="1" customWidth="1"/>
    <col min="2" max="2" width="2" style="207" hidden="1" customWidth="1"/>
    <col min="3" max="3" width="3.7109375" style="207" customWidth="1"/>
    <col min="4" max="4" width="4.28515625" style="207" customWidth="1"/>
    <col min="5" max="5" width="45" style="207" customWidth="1"/>
    <col min="6" max="6" width="6.42578125" style="207" bestFit="1" customWidth="1"/>
    <col min="7" max="7" width="4.42578125" style="207" customWidth="1"/>
    <col min="8" max="8" width="5.5703125" style="207" customWidth="1"/>
    <col min="9" max="9" width="52.85546875" style="207" customWidth="1"/>
    <col min="10" max="10" width="7" style="207" bestFit="1" customWidth="1"/>
    <col min="11" max="11" width="3.7109375" style="207" bestFit="1" customWidth="1"/>
    <col min="12" max="12" width="6.28515625" style="207" bestFit="1" customWidth="1"/>
    <col min="13" max="13" width="61" style="207" customWidth="1"/>
    <col min="14" max="15" width="9.140625" style="208"/>
    <col min="16" max="16" width="9.140625" style="240"/>
    <col min="17" max="38" width="9.140625" style="208"/>
    <col min="39" max="16384" width="9.140625" style="207"/>
  </cols>
  <sheetData>
    <row r="1" spans="1:38" hidden="1" x14ac:dyDescent="0.15"/>
    <row r="2" spans="1:38" hidden="1" x14ac:dyDescent="0.15"/>
    <row r="3" spans="1:38" ht="10.5" customHeight="1" x14ac:dyDescent="0.15"/>
    <row r="4" spans="1:38" ht="27" customHeight="1" x14ac:dyDescent="0.15">
      <c r="A4" s="209"/>
      <c r="B4" s="209"/>
      <c r="D4" s="451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4" s="452"/>
      <c r="F4" s="452"/>
      <c r="G4" s="452"/>
      <c r="H4" s="452"/>
      <c r="I4" s="453"/>
      <c r="J4" s="208"/>
      <c r="K4" s="208"/>
      <c r="L4" s="208"/>
      <c r="M4" s="208"/>
    </row>
    <row r="5" spans="1:38" s="211" customFormat="1" ht="15.75" x14ac:dyDescent="0.15">
      <c r="A5" s="209"/>
      <c r="B5" s="209"/>
      <c r="C5" s="209"/>
      <c r="D5" s="454" t="str">
        <f>IF(org=0,"Не определено",org)</f>
        <v>МУП "ТЭСК"</v>
      </c>
      <c r="E5" s="455"/>
      <c r="F5" s="455"/>
      <c r="G5" s="455"/>
      <c r="H5" s="455"/>
      <c r="I5" s="456"/>
      <c r="J5" s="210"/>
      <c r="K5" s="210"/>
      <c r="L5" s="210"/>
      <c r="M5" s="210"/>
      <c r="N5" s="210"/>
      <c r="O5" s="210"/>
      <c r="P5" s="241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</row>
    <row r="6" spans="1:38" s="212" customFormat="1" ht="3" customHeight="1" x14ac:dyDescent="0.15">
      <c r="A6" s="459"/>
      <c r="B6" s="459"/>
      <c r="C6" s="459"/>
      <c r="D6" s="459"/>
      <c r="E6" s="459"/>
      <c r="F6" s="459"/>
      <c r="G6" s="54"/>
      <c r="H6" s="54"/>
      <c r="I6" s="54"/>
      <c r="J6" s="54"/>
      <c r="K6" s="54"/>
      <c r="N6" s="213"/>
      <c r="O6" s="213"/>
      <c r="P6" s="24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</row>
    <row r="7" spans="1:38" ht="3.75" customHeight="1" x14ac:dyDescent="0.15">
      <c r="A7" s="459"/>
      <c r="B7" s="459"/>
      <c r="C7" s="459"/>
      <c r="D7" s="459"/>
      <c r="E7" s="459"/>
      <c r="F7" s="459"/>
    </row>
    <row r="8" spans="1:38" ht="0.2" customHeight="1" x14ac:dyDescent="0.15">
      <c r="B8" s="458"/>
      <c r="C8" s="458"/>
      <c r="D8" s="458"/>
      <c r="E8" s="457"/>
      <c r="F8" s="457"/>
    </row>
    <row r="9" spans="1:38" ht="0.2" customHeight="1" x14ac:dyDescent="0.15">
      <c r="B9" s="458"/>
      <c r="C9" s="458"/>
      <c r="D9" s="458"/>
      <c r="E9" s="457"/>
      <c r="F9" s="457"/>
    </row>
    <row r="10" spans="1:38" ht="0.2" customHeight="1" x14ac:dyDescent="0.15">
      <c r="B10" s="458"/>
      <c r="C10" s="458"/>
      <c r="D10" s="458"/>
      <c r="E10" s="457"/>
      <c r="F10" s="457"/>
    </row>
    <row r="11" spans="1:38" ht="6" hidden="1" customHeight="1" x14ac:dyDescent="0.15">
      <c r="B11" s="458"/>
      <c r="C11" s="458"/>
      <c r="D11" s="458"/>
      <c r="E11" s="457"/>
      <c r="F11" s="457"/>
    </row>
    <row r="12" spans="1:38" ht="20.25" hidden="1" customHeight="1" x14ac:dyDescent="0.15">
      <c r="A12" s="163"/>
      <c r="B12" s="458"/>
      <c r="C12" s="458"/>
      <c r="D12" s="458"/>
      <c r="E12" s="389"/>
      <c r="F12" s="163"/>
      <c r="G12" s="389"/>
      <c r="H12" s="389"/>
      <c r="I12" s="163"/>
      <c r="J12" s="163"/>
      <c r="K12" s="389"/>
    </row>
    <row r="13" spans="1:38" ht="20.25" hidden="1" customHeight="1" x14ac:dyDescent="0.15">
      <c r="B13" s="458"/>
      <c r="C13" s="458"/>
      <c r="D13" s="458"/>
      <c r="E13" s="389"/>
      <c r="F13" s="392"/>
      <c r="G13" s="163"/>
      <c r="H13" s="163"/>
      <c r="I13" s="163"/>
      <c r="J13" s="163"/>
      <c r="K13" s="389"/>
    </row>
    <row r="14" spans="1:38" ht="6" hidden="1" customHeight="1" x14ac:dyDescent="0.15">
      <c r="B14" s="460"/>
      <c r="C14" s="460"/>
      <c r="D14" s="460"/>
      <c r="E14" s="164"/>
      <c r="F14" s="163"/>
      <c r="G14" s="163"/>
      <c r="H14" s="163"/>
      <c r="I14" s="163"/>
      <c r="J14" s="163"/>
      <c r="K14" s="389"/>
    </row>
    <row r="15" spans="1:38" ht="3" customHeight="1" x14ac:dyDescent="0.15"/>
    <row r="16" spans="1:38" ht="0.2" customHeight="1" x14ac:dyDescent="0.15"/>
    <row r="17" spans="1:38" s="211" customFormat="1" ht="0.2" customHeight="1" x14ac:dyDescent="0.15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2"/>
      <c r="N17" s="210"/>
      <c r="O17" s="210"/>
      <c r="P17" s="241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</row>
    <row r="18" spans="1:38" ht="23.25" customHeight="1" x14ac:dyDescent="0.15">
      <c r="A18" s="449"/>
      <c r="B18" s="163"/>
      <c r="C18" s="163"/>
      <c r="D18" s="450" t="s">
        <v>116</v>
      </c>
      <c r="E18" s="450"/>
      <c r="F18" s="467" t="s">
        <v>202</v>
      </c>
      <c r="G18" s="467"/>
      <c r="H18" s="467"/>
      <c r="I18" s="467"/>
      <c r="J18" s="467" t="s">
        <v>334</v>
      </c>
      <c r="K18" s="467"/>
      <c r="L18" s="467"/>
      <c r="M18" s="467"/>
    </row>
    <row r="19" spans="1:38" ht="23.25" customHeight="1" x14ac:dyDescent="0.15">
      <c r="A19" s="449"/>
      <c r="B19" s="165"/>
      <c r="C19" s="166"/>
      <c r="D19" s="391" t="s">
        <v>25</v>
      </c>
      <c r="E19" s="391" t="s">
        <v>148</v>
      </c>
      <c r="F19" s="391" t="s">
        <v>143</v>
      </c>
      <c r="G19" s="474" t="s">
        <v>25</v>
      </c>
      <c r="H19" s="475"/>
      <c r="I19" s="391" t="s">
        <v>148</v>
      </c>
      <c r="J19" s="391" t="s">
        <v>143</v>
      </c>
      <c r="K19" s="474" t="s">
        <v>25</v>
      </c>
      <c r="L19" s="475"/>
      <c r="M19" s="391" t="s">
        <v>148</v>
      </c>
    </row>
    <row r="20" spans="1:38" s="168" customFormat="1" ht="14.25" customHeight="1" x14ac:dyDescent="0.15">
      <c r="A20" s="74"/>
      <c r="B20" s="74"/>
      <c r="C20" s="74"/>
      <c r="D20" s="183" t="s">
        <v>26</v>
      </c>
      <c r="E20" s="183" t="s">
        <v>0</v>
      </c>
      <c r="F20" s="183" t="s">
        <v>1</v>
      </c>
      <c r="G20" s="472" t="s">
        <v>2</v>
      </c>
      <c r="H20" s="473"/>
      <c r="I20" s="183" t="s">
        <v>12</v>
      </c>
      <c r="J20" s="183" t="s">
        <v>13</v>
      </c>
      <c r="K20" s="472" t="s">
        <v>31</v>
      </c>
      <c r="L20" s="473"/>
      <c r="M20" s="183" t="s">
        <v>32</v>
      </c>
      <c r="N20" s="182"/>
      <c r="O20" s="208"/>
      <c r="P20" s="243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</row>
    <row r="21" spans="1:38" hidden="1" x14ac:dyDescent="0.15">
      <c r="A21" s="215"/>
      <c r="B21" s="167"/>
      <c r="C21" s="167"/>
      <c r="D21" s="192"/>
      <c r="E21" s="193"/>
      <c r="F21" s="194"/>
      <c r="G21" s="193"/>
      <c r="H21" s="193"/>
      <c r="I21" s="194"/>
      <c r="J21" s="194"/>
      <c r="K21" s="195"/>
      <c r="L21" s="193"/>
      <c r="M21" s="196"/>
    </row>
    <row r="22" spans="1:38" ht="45" customHeight="1" x14ac:dyDescent="0.15">
      <c r="A22" s="56"/>
      <c r="B22" s="56"/>
      <c r="C22" s="39"/>
      <c r="D22" s="466" t="s">
        <v>26</v>
      </c>
      <c r="E22" s="461" t="s">
        <v>388</v>
      </c>
      <c r="F22" s="464" t="s">
        <v>19</v>
      </c>
      <c r="G22" s="468"/>
      <c r="H22" s="432">
        <v>1</v>
      </c>
      <c r="I22" s="470"/>
      <c r="J22" s="464" t="s">
        <v>19</v>
      </c>
      <c r="K22" s="189" t="s">
        <v>144</v>
      </c>
      <c r="L22" s="393" t="s">
        <v>26</v>
      </c>
      <c r="M22" s="205" t="s">
        <v>144</v>
      </c>
      <c r="X22" s="208">
        <v>4190064</v>
      </c>
      <c r="Y22" s="208" t="s">
        <v>145</v>
      </c>
      <c r="Z22" s="208">
        <v>1705000</v>
      </c>
    </row>
    <row r="23" spans="1:38" ht="15" hidden="1" customHeight="1" x14ac:dyDescent="0.15">
      <c r="A23" s="56"/>
      <c r="B23" s="56"/>
      <c r="C23" s="71"/>
      <c r="D23" s="466"/>
      <c r="E23" s="462"/>
      <c r="F23" s="465"/>
      <c r="G23" s="469"/>
      <c r="H23" s="432"/>
      <c r="I23" s="471"/>
      <c r="J23" s="465"/>
      <c r="K23" s="175" t="s">
        <v>144</v>
      </c>
      <c r="L23" s="185"/>
      <c r="M23" s="204" t="s">
        <v>144</v>
      </c>
    </row>
    <row r="24" spans="1:38" ht="15" hidden="1" customHeight="1" x14ac:dyDescent="0.15">
      <c r="A24" s="56"/>
      <c r="B24" s="56"/>
      <c r="C24" s="71"/>
      <c r="D24" s="466"/>
      <c r="E24" s="463"/>
      <c r="F24" s="465"/>
      <c r="G24" s="175"/>
      <c r="H24" s="185"/>
      <c r="I24" s="181" t="s">
        <v>144</v>
      </c>
      <c r="J24" s="185"/>
      <c r="K24" s="185" t="s">
        <v>144</v>
      </c>
      <c r="L24" s="185"/>
      <c r="M24" s="186"/>
    </row>
    <row r="25" spans="1:38" ht="15" hidden="1" customHeight="1" x14ac:dyDescent="0.15">
      <c r="A25" s="216"/>
      <c r="B25" s="187"/>
      <c r="C25" s="447"/>
      <c r="D25" s="175"/>
      <c r="E25" s="176" t="s">
        <v>144</v>
      </c>
      <c r="F25" s="185"/>
      <c r="G25" s="185"/>
      <c r="H25" s="185"/>
      <c r="I25" s="185"/>
      <c r="J25" s="185"/>
      <c r="K25" s="185" t="s">
        <v>144</v>
      </c>
      <c r="L25" s="185"/>
      <c r="M25" s="186"/>
    </row>
    <row r="26" spans="1:38" ht="15" customHeight="1" x14ac:dyDescent="0.15">
      <c r="C26" s="447"/>
      <c r="D26" s="220"/>
      <c r="E26" s="220"/>
      <c r="F26" s="220"/>
      <c r="G26" s="220"/>
      <c r="H26" s="220"/>
      <c r="I26" s="220"/>
      <c r="J26" s="220"/>
      <c r="K26" s="220" t="s">
        <v>144</v>
      </c>
      <c r="L26" s="220"/>
      <c r="M26" s="220"/>
    </row>
    <row r="27" spans="1:38" ht="37.5" customHeight="1" x14ac:dyDescent="0.15"/>
    <row r="30" spans="1:38" x14ac:dyDescent="0.15">
      <c r="I30" s="207" t="s">
        <v>386</v>
      </c>
    </row>
  </sheetData>
  <sheetProtection password="FA9C" sheet="1" objects="1" scenarios="1" formatColumns="0" formatRows="0"/>
  <dataConsolidate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5"/>
  <dimension ref="A1:S19"/>
  <sheetViews>
    <sheetView showGridLines="0" topLeftCell="C4" zoomScaleNormal="100" workbookViewId="0"/>
  </sheetViews>
  <sheetFormatPr defaultColWidth="10.5703125" defaultRowHeight="15" x14ac:dyDescent="0.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47.85546875" style="18" customWidth="1"/>
    <col min="6" max="6" width="9.5703125" style="18" customWidth="1"/>
    <col min="7" max="8" width="40.7109375" style="18" customWidth="1"/>
    <col min="9" max="9" width="50.85546875" style="179" customWidth="1"/>
    <col min="10" max="18" width="10.5703125" style="18"/>
    <col min="19" max="19" width="10.5703125" style="238"/>
    <col min="20" max="16384" width="10.5703125" style="18"/>
  </cols>
  <sheetData>
    <row r="1" spans="1:19" s="179" customFormat="1" ht="15" hidden="1" customHeight="1" x14ac:dyDescent="0.15">
      <c r="C1" s="226"/>
      <c r="G1" s="179">
        <v>4</v>
      </c>
      <c r="S1" s="239"/>
    </row>
    <row r="2" spans="1:19" s="72" customFormat="1" hidden="1" x14ac:dyDescent="0.15">
      <c r="A2" s="378"/>
      <c r="C2" s="71"/>
      <c r="D2" s="344"/>
      <c r="E2" s="379"/>
      <c r="F2" s="369"/>
      <c r="G2" s="380"/>
      <c r="H2" s="380"/>
      <c r="S2" s="381"/>
    </row>
    <row r="3" spans="1:19" s="179" customFormat="1" ht="15" hidden="1" customHeight="1" x14ac:dyDescent="0.15">
      <c r="C3" s="226"/>
      <c r="S3" s="239"/>
    </row>
    <row r="4" spans="1:19" ht="11.25" customHeight="1" x14ac:dyDescent="0.15">
      <c r="C4" s="71"/>
      <c r="D4" s="72"/>
      <c r="E4" s="72"/>
      <c r="F4" s="72"/>
      <c r="G4" s="72"/>
      <c r="H4" s="72"/>
    </row>
    <row r="5" spans="1:19" ht="36.75" customHeight="1" x14ac:dyDescent="0.15">
      <c r="C5" s="71"/>
      <c r="D5" s="480" t="s">
        <v>357</v>
      </c>
      <c r="E5" s="480"/>
      <c r="F5" s="480"/>
      <c r="G5" s="480"/>
      <c r="H5" s="373"/>
      <c r="I5" s="228"/>
    </row>
    <row r="6" spans="1:19" ht="15" customHeight="1" x14ac:dyDescent="0.15">
      <c r="C6" s="71"/>
      <c r="D6" s="481" t="str">
        <f>IF(org=0,"Не определено",org)</f>
        <v>МУП "ТЭСК"</v>
      </c>
      <c r="E6" s="481"/>
      <c r="F6" s="481"/>
      <c r="G6" s="481"/>
      <c r="H6" s="373"/>
      <c r="I6" s="228"/>
    </row>
    <row r="7" spans="1:19" ht="11.25" customHeight="1" x14ac:dyDescent="0.15">
      <c r="C7" s="71"/>
      <c r="D7" s="72"/>
      <c r="E7" s="72"/>
      <c r="F7" s="72"/>
      <c r="G7" s="228">
        <v>22</v>
      </c>
      <c r="H7" s="228"/>
    </row>
    <row r="8" spans="1:19" ht="101.25" customHeight="1" x14ac:dyDescent="0.15">
      <c r="C8" s="71"/>
      <c r="D8" s="432" t="s">
        <v>25</v>
      </c>
      <c r="E8" s="482" t="s">
        <v>257</v>
      </c>
      <c r="F8" s="483" t="s">
        <v>159</v>
      </c>
      <c r="G8" s="478" t="s">
        <v>788</v>
      </c>
      <c r="H8" s="479"/>
      <c r="I8" s="476" t="s">
        <v>234</v>
      </c>
    </row>
    <row r="9" spans="1:19" ht="21" customHeight="1" x14ac:dyDescent="0.15">
      <c r="C9" s="71"/>
      <c r="D9" s="432"/>
      <c r="E9" s="482"/>
      <c r="F9" s="483"/>
      <c r="G9" s="371" t="s">
        <v>223</v>
      </c>
      <c r="H9" s="371" t="s">
        <v>239</v>
      </c>
      <c r="I9" s="477"/>
    </row>
    <row r="10" spans="1:19" ht="11.25" hidden="1" customHeight="1" x14ac:dyDescent="0.15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227"/>
      <c r="I10" s="319"/>
    </row>
    <row r="11" spans="1:19" ht="22.5" hidden="1" x14ac:dyDescent="0.15">
      <c r="A11" s="18"/>
      <c r="C11" s="39"/>
      <c r="D11" s="370">
        <v>1</v>
      </c>
      <c r="E11" s="224" t="s">
        <v>358</v>
      </c>
      <c r="F11" s="370" t="s">
        <v>359</v>
      </c>
      <c r="G11" s="375"/>
      <c r="H11" s="375"/>
      <c r="I11" s="319" t="s">
        <v>362</v>
      </c>
    </row>
    <row r="12" spans="1:19" ht="22.5" hidden="1" x14ac:dyDescent="0.15">
      <c r="A12" s="18"/>
      <c r="C12" s="39"/>
      <c r="D12" s="370">
        <v>2</v>
      </c>
      <c r="E12" s="260" t="s">
        <v>360</v>
      </c>
      <c r="F12" s="370" t="s">
        <v>361</v>
      </c>
      <c r="G12" s="375"/>
      <c r="H12" s="375"/>
      <c r="I12" s="319" t="s">
        <v>363</v>
      </c>
    </row>
    <row r="13" spans="1:19" ht="123.75" hidden="1" x14ac:dyDescent="0.15">
      <c r="A13" s="18"/>
      <c r="C13" s="39"/>
      <c r="D13" s="370">
        <v>3</v>
      </c>
      <c r="E13" s="260" t="s">
        <v>364</v>
      </c>
      <c r="F13" s="370" t="s">
        <v>265</v>
      </c>
      <c r="G13" s="375"/>
      <c r="H13" s="375"/>
      <c r="I13" s="319" t="s">
        <v>365</v>
      </c>
    </row>
    <row r="14" spans="1:19" ht="33.75" x14ac:dyDescent="0.15">
      <c r="A14" s="18"/>
      <c r="C14" s="39"/>
      <c r="D14" s="370">
        <v>4</v>
      </c>
      <c r="E14" s="260" t="s">
        <v>367</v>
      </c>
      <c r="F14" s="370" t="s">
        <v>265</v>
      </c>
      <c r="G14" s="370" t="s">
        <v>265</v>
      </c>
      <c r="H14" s="382" t="s">
        <v>265</v>
      </c>
      <c r="I14" s="319" t="s">
        <v>366</v>
      </c>
    </row>
    <row r="15" spans="1:19" ht="33.75" x14ac:dyDescent="0.15">
      <c r="A15" s="18"/>
      <c r="C15" s="39"/>
      <c r="D15" s="326" t="s">
        <v>273</v>
      </c>
      <c r="E15" s="374" t="s">
        <v>368</v>
      </c>
      <c r="F15" s="370" t="s">
        <v>373</v>
      </c>
      <c r="G15" s="376"/>
      <c r="H15" s="385"/>
      <c r="I15" s="383"/>
    </row>
    <row r="16" spans="1:19" ht="33.75" x14ac:dyDescent="0.15">
      <c r="A16" s="18"/>
      <c r="C16" s="39"/>
      <c r="D16" s="326" t="s">
        <v>371</v>
      </c>
      <c r="E16" s="374" t="s">
        <v>369</v>
      </c>
      <c r="F16" s="370" t="s">
        <v>374</v>
      </c>
      <c r="G16" s="376"/>
      <c r="H16" s="385"/>
      <c r="I16" s="383"/>
    </row>
    <row r="17" spans="1:9" ht="45" x14ac:dyDescent="0.15">
      <c r="A17" s="18"/>
      <c r="C17" s="39"/>
      <c r="D17" s="326" t="s">
        <v>372</v>
      </c>
      <c r="E17" s="374" t="s">
        <v>370</v>
      </c>
      <c r="F17" s="370" t="s">
        <v>375</v>
      </c>
      <c r="G17" s="327"/>
      <c r="H17" s="385"/>
      <c r="I17" s="383"/>
    </row>
    <row r="18" spans="1:9" ht="67.5" hidden="1" x14ac:dyDescent="0.15">
      <c r="A18" s="18"/>
      <c r="C18" s="39"/>
      <c r="D18" s="370">
        <v>5</v>
      </c>
      <c r="E18" s="260" t="s">
        <v>376</v>
      </c>
      <c r="F18" s="370" t="s">
        <v>378</v>
      </c>
      <c r="G18" s="377"/>
      <c r="H18" s="384"/>
      <c r="I18" s="319" t="s">
        <v>379</v>
      </c>
    </row>
    <row r="19" spans="1:9" ht="33.75" hidden="1" x14ac:dyDescent="0.15">
      <c r="C19" s="154"/>
      <c r="D19" s="370">
        <v>6</v>
      </c>
      <c r="E19" s="260" t="s">
        <v>377</v>
      </c>
      <c r="F19" s="370" t="s">
        <v>71</v>
      </c>
      <c r="G19" s="377"/>
      <c r="H19" s="377"/>
      <c r="I19" s="319" t="s">
        <v>380</v>
      </c>
    </row>
  </sheetData>
  <sheetProtection password="FA9C" sheet="1" objects="1" scenarios="1" formatColumns="0" formatRows="0"/>
  <mergeCells count="7">
    <mergeCell ref="I8:I9"/>
    <mergeCell ref="G8:H8"/>
    <mergeCell ref="D5:G5"/>
    <mergeCell ref="D6:G6"/>
    <mergeCell ref="D8:D9"/>
    <mergeCell ref="E8:E9"/>
    <mergeCell ref="F8:F9"/>
  </mergeCells>
  <dataValidations count="4">
    <dataValidation type="decimal" allowBlank="1" showErrorMessage="1" errorTitle="Ошибка" error="Допускается ввод только неотрицательных чисел!" sqref="G17">
      <formula1>0</formula1>
      <formula2>9.99999999999999E+23</formula2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5:G1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H15:H17">
      <formula1>900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6"/>
  <dimension ref="A1:U20"/>
  <sheetViews>
    <sheetView showGridLines="0" topLeftCell="C4" zoomScaleNormal="100" workbookViewId="0"/>
  </sheetViews>
  <sheetFormatPr defaultColWidth="10.5703125" defaultRowHeight="15" x14ac:dyDescent="0.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 x14ac:dyDescent="0.15">
      <c r="C1" s="226"/>
      <c r="G1" s="179">
        <v>4</v>
      </c>
      <c r="R1" s="239"/>
    </row>
    <row r="2" spans="1:21" s="179" customFormat="1" ht="15" hidden="1" customHeight="1" x14ac:dyDescent="0.15">
      <c r="C2" s="226"/>
      <c r="R2" s="239"/>
    </row>
    <row r="3" spans="1:21" s="179" customFormat="1" ht="15" hidden="1" customHeight="1" x14ac:dyDescent="0.15">
      <c r="C3" s="226"/>
      <c r="R3" s="239"/>
    </row>
    <row r="4" spans="1:21" ht="11.25" customHeight="1" x14ac:dyDescent="0.15">
      <c r="A4" s="18"/>
      <c r="C4" s="71"/>
      <c r="D4" s="72"/>
      <c r="E4" s="72"/>
      <c r="F4" s="72"/>
      <c r="G4" s="72"/>
    </row>
    <row r="5" spans="1:21" x14ac:dyDescent="0.15">
      <c r="A5" s="18"/>
      <c r="C5" s="71"/>
      <c r="D5" s="480" t="s">
        <v>258</v>
      </c>
      <c r="E5" s="480"/>
      <c r="F5" s="480"/>
      <c r="G5" s="480"/>
      <c r="H5" s="228"/>
    </row>
    <row r="6" spans="1:21" ht="15" customHeight="1" x14ac:dyDescent="0.15">
      <c r="A6" s="18"/>
      <c r="C6" s="71"/>
      <c r="D6" s="481" t="str">
        <f>IF(org=0,"Не определено",org)</f>
        <v>МУП "ТЭСК"</v>
      </c>
      <c r="E6" s="481"/>
      <c r="F6" s="481"/>
      <c r="G6" s="481"/>
      <c r="H6" s="228"/>
    </row>
    <row r="7" spans="1:21" s="386" customFormat="1" x14ac:dyDescent="0.15">
      <c r="D7" s="352"/>
      <c r="E7" s="312"/>
      <c r="F7" s="312"/>
      <c r="G7" s="312"/>
      <c r="U7" s="245"/>
    </row>
    <row r="8" spans="1:21" s="56" customFormat="1" x14ac:dyDescent="0.15">
      <c r="C8" s="119">
        <v>22</v>
      </c>
      <c r="D8" s="485" t="s">
        <v>244</v>
      </c>
      <c r="E8" s="486"/>
      <c r="F8" s="486"/>
      <c r="G8" s="487"/>
      <c r="U8" s="250"/>
    </row>
    <row r="9" spans="1:21" ht="11.25" customHeight="1" x14ac:dyDescent="0.15">
      <c r="D9" s="477" t="s">
        <v>233</v>
      </c>
      <c r="E9" s="477"/>
      <c r="F9" s="477"/>
      <c r="G9" s="488" t="s">
        <v>234</v>
      </c>
    </row>
    <row r="10" spans="1:21" ht="11.25" customHeight="1" x14ac:dyDescent="0.15">
      <c r="D10" s="395" t="s">
        <v>25</v>
      </c>
      <c r="E10" s="329" t="s">
        <v>257</v>
      </c>
      <c r="F10" s="330" t="s">
        <v>223</v>
      </c>
      <c r="G10" s="489"/>
    </row>
    <row r="11" spans="1:21" ht="12" customHeight="1" x14ac:dyDescent="0.15">
      <c r="D11" s="347" t="s">
        <v>26</v>
      </c>
      <c r="E11" s="331">
        <v>2</v>
      </c>
      <c r="F11" s="332">
        <v>3</v>
      </c>
      <c r="G11" s="333">
        <v>4</v>
      </c>
    </row>
    <row r="12" spans="1:21" x14ac:dyDescent="0.15">
      <c r="D12" s="326">
        <v>1</v>
      </c>
      <c r="E12" s="335" t="s">
        <v>259</v>
      </c>
      <c r="F12" s="361" t="str">
        <f>IF(form_up_date="","",form_up_date)</f>
        <v>14.10.2021</v>
      </c>
      <c r="G12" s="363" t="s">
        <v>260</v>
      </c>
    </row>
    <row r="13" spans="1:21" ht="45" x14ac:dyDescent="0.15">
      <c r="D13" s="326" t="s">
        <v>271</v>
      </c>
      <c r="E13" s="335" t="s">
        <v>261</v>
      </c>
      <c r="F13" s="361" t="s">
        <v>789</v>
      </c>
      <c r="G13" s="336" t="s">
        <v>333</v>
      </c>
    </row>
    <row r="14" spans="1:21" ht="22.5" x14ac:dyDescent="0.15">
      <c r="D14" s="326" t="s">
        <v>272</v>
      </c>
      <c r="E14" s="335" t="s">
        <v>262</v>
      </c>
      <c r="F14" s="361" t="s">
        <v>388</v>
      </c>
      <c r="G14" s="363" t="s">
        <v>263</v>
      </c>
    </row>
    <row r="15" spans="1:21" ht="22.5" x14ac:dyDescent="0.15">
      <c r="D15" s="326" t="s">
        <v>273</v>
      </c>
      <c r="E15" s="335" t="s">
        <v>264</v>
      </c>
      <c r="F15" s="362" t="s">
        <v>265</v>
      </c>
      <c r="G15" s="336"/>
    </row>
    <row r="16" spans="1:21" x14ac:dyDescent="0.15">
      <c r="D16" s="334" t="str">
        <f>D15&amp;".1"</f>
        <v>4.1.1</v>
      </c>
      <c r="E16" s="337" t="s">
        <v>3</v>
      </c>
      <c r="F16" s="361" t="str">
        <f>IF(region_name="","",region_name)</f>
        <v>Камчатский край</v>
      </c>
      <c r="G16" s="363" t="s">
        <v>266</v>
      </c>
    </row>
    <row r="17" spans="1:7" ht="22.5" x14ac:dyDescent="0.15">
      <c r="D17" s="326" t="s">
        <v>274</v>
      </c>
      <c r="E17" s="338" t="s">
        <v>267</v>
      </c>
      <c r="F17" s="361" t="s">
        <v>721</v>
      </c>
      <c r="G17" s="368" t="s">
        <v>268</v>
      </c>
    </row>
    <row r="18" spans="1:7" ht="56.25" x14ac:dyDescent="0.15">
      <c r="D18" s="326" t="s">
        <v>275</v>
      </c>
      <c r="E18" s="339" t="s">
        <v>269</v>
      </c>
      <c r="F18" s="361" t="s">
        <v>790</v>
      </c>
      <c r="G18" s="346" t="s">
        <v>332</v>
      </c>
    </row>
    <row r="19" spans="1:7" x14ac:dyDescent="0.15">
      <c r="A19" s="18"/>
      <c r="D19" s="340"/>
      <c r="E19" s="341"/>
      <c r="F19" s="342"/>
      <c r="G19" s="343"/>
    </row>
    <row r="20" spans="1:7" x14ac:dyDescent="0.15">
      <c r="A20" s="18"/>
      <c r="D20" s="344"/>
      <c r="E20" s="484" t="s">
        <v>270</v>
      </c>
      <c r="F20" s="484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2"/>
  <dimension ref="A1:U20"/>
  <sheetViews>
    <sheetView showGridLines="0" topLeftCell="C4" zoomScaleNormal="100" workbookViewId="0">
      <selection activeCell="F13" sqref="F13"/>
    </sheetView>
  </sheetViews>
  <sheetFormatPr defaultColWidth="10.5703125" defaultRowHeight="15" x14ac:dyDescent="0.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 x14ac:dyDescent="0.15">
      <c r="C1" s="226"/>
      <c r="G1" s="179">
        <v>4</v>
      </c>
      <c r="R1" s="239"/>
    </row>
    <row r="2" spans="1:21" s="179" customFormat="1" ht="15" hidden="1" customHeight="1" x14ac:dyDescent="0.15">
      <c r="C2" s="226"/>
      <c r="R2" s="239"/>
    </row>
    <row r="3" spans="1:21" s="179" customFormat="1" ht="15" hidden="1" customHeight="1" x14ac:dyDescent="0.15">
      <c r="C3" s="226"/>
      <c r="R3" s="239"/>
    </row>
    <row r="4" spans="1:21" ht="11.25" customHeight="1" x14ac:dyDescent="0.15">
      <c r="A4" s="18"/>
      <c r="C4" s="71"/>
      <c r="D4" s="72"/>
      <c r="E4" s="72"/>
      <c r="F4" s="72"/>
      <c r="G4" s="72"/>
    </row>
    <row r="5" spans="1:21" x14ac:dyDescent="0.15">
      <c r="A5" s="18"/>
      <c r="C5" s="71"/>
      <c r="D5" s="480" t="s">
        <v>258</v>
      </c>
      <c r="E5" s="480"/>
      <c r="F5" s="480"/>
      <c r="G5" s="480"/>
      <c r="H5" s="228"/>
    </row>
    <row r="6" spans="1:21" ht="15" customHeight="1" x14ac:dyDescent="0.15">
      <c r="A6" s="18"/>
      <c r="C6" s="71"/>
      <c r="D6" s="481" t="str">
        <f>IF(org=0,"Не определено",org)</f>
        <v>МУП "ТЭСК"</v>
      </c>
      <c r="E6" s="481"/>
      <c r="F6" s="481"/>
      <c r="G6" s="481"/>
      <c r="H6" s="228"/>
    </row>
    <row r="7" spans="1:21" s="386" customFormat="1" x14ac:dyDescent="0.15">
      <c r="D7" s="352"/>
      <c r="E7" s="312"/>
      <c r="F7" s="312"/>
      <c r="G7" s="312"/>
      <c r="U7" s="245"/>
    </row>
    <row r="8" spans="1:21" s="56" customFormat="1" x14ac:dyDescent="0.15">
      <c r="C8" s="119">
        <v>22</v>
      </c>
      <c r="D8" s="485" t="s">
        <v>244</v>
      </c>
      <c r="E8" s="486"/>
      <c r="F8" s="486"/>
      <c r="G8" s="487"/>
      <c r="U8" s="250"/>
    </row>
    <row r="9" spans="1:21" ht="11.25" customHeight="1" x14ac:dyDescent="0.15">
      <c r="D9" s="477" t="s">
        <v>233</v>
      </c>
      <c r="E9" s="477"/>
      <c r="F9" s="477"/>
      <c r="G9" s="488" t="s">
        <v>234</v>
      </c>
    </row>
    <row r="10" spans="1:21" ht="11.25" customHeight="1" x14ac:dyDescent="0.15">
      <c r="D10" s="395" t="s">
        <v>25</v>
      </c>
      <c r="E10" s="329" t="s">
        <v>257</v>
      </c>
      <c r="F10" s="330" t="s">
        <v>223</v>
      </c>
      <c r="G10" s="489"/>
    </row>
    <row r="11" spans="1:21" ht="12" customHeight="1" x14ac:dyDescent="0.15">
      <c r="D11" s="347" t="s">
        <v>26</v>
      </c>
      <c r="E11" s="331">
        <v>2</v>
      </c>
      <c r="F11" s="332">
        <v>3</v>
      </c>
      <c r="G11" s="333">
        <v>4</v>
      </c>
    </row>
    <row r="12" spans="1:21" x14ac:dyDescent="0.15">
      <c r="D12" s="326">
        <v>1</v>
      </c>
      <c r="E12" s="335" t="s">
        <v>259</v>
      </c>
      <c r="F12" s="361" t="str">
        <f>IF(form_up_date="","",form_up_date)</f>
        <v>14.10.2021</v>
      </c>
      <c r="G12" s="363" t="s">
        <v>260</v>
      </c>
    </row>
    <row r="13" spans="1:21" ht="45" x14ac:dyDescent="0.15">
      <c r="D13" s="326" t="s">
        <v>271</v>
      </c>
      <c r="E13" s="335" t="s">
        <v>261</v>
      </c>
      <c r="F13" s="361" t="s">
        <v>789</v>
      </c>
      <c r="G13" s="336" t="s">
        <v>333</v>
      </c>
    </row>
    <row r="14" spans="1:21" ht="22.5" x14ac:dyDescent="0.15">
      <c r="D14" s="326" t="s">
        <v>272</v>
      </c>
      <c r="E14" s="335" t="s">
        <v>262</v>
      </c>
      <c r="F14" s="361" t="s">
        <v>388</v>
      </c>
      <c r="G14" s="363" t="s">
        <v>263</v>
      </c>
    </row>
    <row r="15" spans="1:21" ht="22.5" x14ac:dyDescent="0.15">
      <c r="D15" s="326" t="s">
        <v>273</v>
      </c>
      <c r="E15" s="335" t="s">
        <v>264</v>
      </c>
      <c r="F15" s="362" t="s">
        <v>265</v>
      </c>
      <c r="G15" s="336"/>
    </row>
    <row r="16" spans="1:21" x14ac:dyDescent="0.15">
      <c r="D16" s="334" t="str">
        <f>D15&amp;".1"</f>
        <v>4.1.1</v>
      </c>
      <c r="E16" s="337" t="s">
        <v>3</v>
      </c>
      <c r="F16" s="361" t="str">
        <f>IF(region_name="","",region_name)</f>
        <v>Камчатский край</v>
      </c>
      <c r="G16" s="363" t="s">
        <v>266</v>
      </c>
    </row>
    <row r="17" spans="1:7" ht="22.5" x14ac:dyDescent="0.15">
      <c r="D17" s="326" t="s">
        <v>274</v>
      </c>
      <c r="E17" s="338" t="s">
        <v>267</v>
      </c>
      <c r="F17" s="361" t="s">
        <v>721</v>
      </c>
      <c r="G17" s="368" t="s">
        <v>268</v>
      </c>
    </row>
    <row r="18" spans="1:7" ht="56.25" x14ac:dyDescent="0.15">
      <c r="D18" s="326" t="s">
        <v>275</v>
      </c>
      <c r="E18" s="339" t="s">
        <v>269</v>
      </c>
      <c r="F18" s="361" t="s">
        <v>790</v>
      </c>
      <c r="G18" s="346" t="s">
        <v>332</v>
      </c>
    </row>
    <row r="19" spans="1:7" x14ac:dyDescent="0.15">
      <c r="A19" s="18"/>
      <c r="D19" s="340"/>
      <c r="E19" s="341"/>
      <c r="F19" s="342"/>
      <c r="G19" s="343"/>
    </row>
    <row r="20" spans="1:7" x14ac:dyDescent="0.15">
      <c r="A20" s="18"/>
      <c r="D20" s="344"/>
      <c r="E20" s="484" t="s">
        <v>270</v>
      </c>
      <c r="F20" s="484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1">
    <pageSetUpPr fitToPage="1"/>
  </sheetPr>
  <dimension ref="A1:R25"/>
  <sheetViews>
    <sheetView showGridLines="0" topLeftCell="C4" zoomScaleNormal="100" workbookViewId="0">
      <selection activeCell="G12" sqref="G12"/>
    </sheetView>
  </sheetViews>
  <sheetFormatPr defaultColWidth="10.5703125" defaultRowHeight="15" x14ac:dyDescent="0.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7" width="40.7109375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18" s="179" customFormat="1" ht="15" hidden="1" customHeight="1" x14ac:dyDescent="0.15">
      <c r="C1" s="226"/>
      <c r="G1" s="179">
        <v>4</v>
      </c>
      <c r="R1" s="239"/>
    </row>
    <row r="2" spans="1:18" ht="56.25" hidden="1" x14ac:dyDescent="0.15">
      <c r="D2" s="326"/>
      <c r="E2" s="359"/>
      <c r="F2" s="365" t="s">
        <v>71</v>
      </c>
      <c r="G2" s="327"/>
      <c r="H2" s="319" t="s">
        <v>344</v>
      </c>
    </row>
    <row r="3" spans="1:18" s="179" customFormat="1" ht="15" hidden="1" customHeight="1" x14ac:dyDescent="0.15">
      <c r="C3" s="226"/>
      <c r="R3" s="239"/>
    </row>
    <row r="4" spans="1:18" ht="11.25" customHeight="1" x14ac:dyDescent="0.15">
      <c r="C4" s="71"/>
      <c r="D4" s="72"/>
      <c r="E4" s="72"/>
      <c r="F4" s="72"/>
      <c r="G4" s="72"/>
    </row>
    <row r="5" spans="1:18" ht="36.75" customHeight="1" x14ac:dyDescent="0.15">
      <c r="C5" s="71"/>
      <c r="D5" s="480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5" s="480"/>
      <c r="F5" s="480"/>
      <c r="G5" s="480"/>
      <c r="H5" s="228"/>
    </row>
    <row r="6" spans="1:18" ht="15" customHeight="1" x14ac:dyDescent="0.15">
      <c r="C6" s="71"/>
      <c r="D6" s="481" t="str">
        <f>IF(org=0,"Не определено",org)</f>
        <v>МУП "ТЭСК"</v>
      </c>
      <c r="E6" s="481"/>
      <c r="F6" s="481"/>
      <c r="G6" s="481"/>
      <c r="H6" s="228"/>
    </row>
    <row r="7" spans="1:18" ht="11.25" customHeight="1" x14ac:dyDescent="0.15">
      <c r="C7" s="71"/>
      <c r="D7" s="72"/>
      <c r="E7" s="72"/>
      <c r="F7" s="72"/>
      <c r="G7" s="228">
        <v>22</v>
      </c>
    </row>
    <row r="8" spans="1:18" ht="101.25" x14ac:dyDescent="0.15">
      <c r="C8" s="71"/>
      <c r="D8" s="432" t="s">
        <v>25</v>
      </c>
      <c r="E8" s="482" t="s">
        <v>257</v>
      </c>
      <c r="F8" s="482" t="s">
        <v>159</v>
      </c>
      <c r="G8" s="321" t="s">
        <v>788</v>
      </c>
      <c r="H8" s="476" t="s">
        <v>234</v>
      </c>
    </row>
    <row r="9" spans="1:18" ht="21" customHeight="1" x14ac:dyDescent="0.15">
      <c r="C9" s="71"/>
      <c r="D9" s="432"/>
      <c r="E9" s="482"/>
      <c r="F9" s="482"/>
      <c r="G9" s="322" t="s">
        <v>223</v>
      </c>
      <c r="H9" s="477"/>
    </row>
    <row r="10" spans="1:18" ht="11.25" hidden="1" customHeight="1" x14ac:dyDescent="0.15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319"/>
    </row>
    <row r="11" spans="1:18" ht="22.5" x14ac:dyDescent="0.15">
      <c r="A11" s="18"/>
      <c r="C11" s="39"/>
      <c r="D11" s="173">
        <v>1</v>
      </c>
      <c r="E11" s="224" t="s">
        <v>160</v>
      </c>
      <c r="F11" s="173" t="s">
        <v>255</v>
      </c>
      <c r="G11" s="323">
        <v>0</v>
      </c>
      <c r="H11" s="319" t="s">
        <v>341</v>
      </c>
    </row>
    <row r="12" spans="1:18" ht="22.5" x14ac:dyDescent="0.15">
      <c r="A12" s="18"/>
      <c r="C12" s="39"/>
      <c r="D12" s="173">
        <v>2</v>
      </c>
      <c r="E12" s="225" t="s">
        <v>161</v>
      </c>
      <c r="F12" s="258" t="s">
        <v>255</v>
      </c>
      <c r="G12" s="323">
        <v>0</v>
      </c>
      <c r="H12" s="319" t="s">
        <v>342</v>
      </c>
    </row>
    <row r="13" spans="1:18" ht="22.5" x14ac:dyDescent="0.15">
      <c r="A13" s="18"/>
      <c r="C13" s="39"/>
      <c r="D13" s="173">
        <v>3</v>
      </c>
      <c r="E13" s="225" t="s">
        <v>171</v>
      </c>
      <c r="F13" s="258" t="s">
        <v>255</v>
      </c>
      <c r="G13" s="323">
        <v>0</v>
      </c>
      <c r="H13" s="319" t="s">
        <v>343</v>
      </c>
    </row>
    <row r="14" spans="1:18" ht="45" x14ac:dyDescent="0.15">
      <c r="A14" s="18"/>
      <c r="C14" s="39"/>
      <c r="D14" s="258">
        <v>4</v>
      </c>
      <c r="E14" s="260" t="s">
        <v>254</v>
      </c>
      <c r="F14" s="258" t="s">
        <v>265</v>
      </c>
      <c r="G14" s="356"/>
      <c r="H14" s="319" t="s">
        <v>346</v>
      </c>
    </row>
    <row r="15" spans="1:18" ht="67.5" x14ac:dyDescent="0.15">
      <c r="A15" s="18"/>
      <c r="C15" s="39"/>
      <c r="D15" s="258">
        <v>5</v>
      </c>
      <c r="E15" s="260" t="s">
        <v>340</v>
      </c>
      <c r="F15" s="258" t="s">
        <v>71</v>
      </c>
      <c r="G15" s="324">
        <f>SUM(G16:G25)</f>
        <v>3.6476084134231401</v>
      </c>
      <c r="H15" s="319" t="s">
        <v>345</v>
      </c>
    </row>
    <row r="16" spans="1:18" ht="15" hidden="1" customHeight="1" x14ac:dyDescent="0.15">
      <c r="D16" s="72" t="s">
        <v>256</v>
      </c>
      <c r="E16" s="223"/>
      <c r="F16" s="72"/>
      <c r="G16" s="72"/>
    </row>
    <row r="17" spans="1:18" ht="56.25" x14ac:dyDescent="0.15">
      <c r="C17" s="154"/>
      <c r="D17" s="326" t="s">
        <v>283</v>
      </c>
      <c r="E17" s="358" t="s">
        <v>798</v>
      </c>
      <c r="F17" s="365" t="s">
        <v>71</v>
      </c>
      <c r="G17" s="327">
        <v>0.14199000000000001</v>
      </c>
      <c r="H17" s="319" t="s">
        <v>344</v>
      </c>
    </row>
    <row r="18" spans="1:18" ht="56.25" x14ac:dyDescent="0.15">
      <c r="C18" s="154" t="s">
        <v>786</v>
      </c>
      <c r="D18" s="326" t="s">
        <v>791</v>
      </c>
      <c r="E18" s="358" t="s">
        <v>799</v>
      </c>
      <c r="F18" s="390" t="s">
        <v>71</v>
      </c>
      <c r="G18" s="327">
        <v>5.543741342314E-2</v>
      </c>
      <c r="H18" s="319" t="s">
        <v>344</v>
      </c>
    </row>
    <row r="19" spans="1:18" ht="56.25" x14ac:dyDescent="0.15">
      <c r="C19" s="154" t="s">
        <v>786</v>
      </c>
      <c r="D19" s="326" t="s">
        <v>792</v>
      </c>
      <c r="E19" s="358" t="s">
        <v>800</v>
      </c>
      <c r="F19" s="390" t="s">
        <v>71</v>
      </c>
      <c r="G19" s="327">
        <v>0</v>
      </c>
      <c r="H19" s="319" t="s">
        <v>344</v>
      </c>
    </row>
    <row r="20" spans="1:18" ht="56.25" x14ac:dyDescent="0.15">
      <c r="C20" s="154" t="s">
        <v>786</v>
      </c>
      <c r="D20" s="326" t="s">
        <v>793</v>
      </c>
      <c r="E20" s="358" t="s">
        <v>801</v>
      </c>
      <c r="F20" s="390" t="s">
        <v>71</v>
      </c>
      <c r="G20" s="327">
        <v>1.17456</v>
      </c>
      <c r="H20" s="319" t="s">
        <v>344</v>
      </c>
    </row>
    <row r="21" spans="1:18" ht="56.25" x14ac:dyDescent="0.15">
      <c r="C21" s="154" t="s">
        <v>786</v>
      </c>
      <c r="D21" s="326" t="s">
        <v>794</v>
      </c>
      <c r="E21" s="358" t="s">
        <v>802</v>
      </c>
      <c r="F21" s="390" t="s">
        <v>71</v>
      </c>
      <c r="G21" s="327">
        <v>0.69873300000000005</v>
      </c>
      <c r="H21" s="319" t="s">
        <v>344</v>
      </c>
    </row>
    <row r="22" spans="1:18" ht="56.25" x14ac:dyDescent="0.15">
      <c r="C22" s="154" t="s">
        <v>786</v>
      </c>
      <c r="D22" s="326" t="s">
        <v>795</v>
      </c>
      <c r="E22" s="358" t="s">
        <v>803</v>
      </c>
      <c r="F22" s="390" t="s">
        <v>71</v>
      </c>
      <c r="G22" s="327">
        <v>0.19867499999999999</v>
      </c>
      <c r="H22" s="319" t="s">
        <v>344</v>
      </c>
    </row>
    <row r="23" spans="1:18" ht="56.25" x14ac:dyDescent="0.15">
      <c r="C23" s="154" t="s">
        <v>786</v>
      </c>
      <c r="D23" s="326" t="s">
        <v>796</v>
      </c>
      <c r="E23" s="358" t="s">
        <v>804</v>
      </c>
      <c r="F23" s="390" t="s">
        <v>71</v>
      </c>
      <c r="G23" s="327">
        <v>1.1892130000000001</v>
      </c>
      <c r="H23" s="319" t="s">
        <v>344</v>
      </c>
    </row>
    <row r="24" spans="1:18" ht="56.25" x14ac:dyDescent="0.15">
      <c r="C24" s="154" t="s">
        <v>786</v>
      </c>
      <c r="D24" s="326" t="s">
        <v>797</v>
      </c>
      <c r="E24" s="358" t="s">
        <v>805</v>
      </c>
      <c r="F24" s="390" t="s">
        <v>71</v>
      </c>
      <c r="G24" s="327">
        <v>0.189</v>
      </c>
      <c r="H24" s="319" t="s">
        <v>344</v>
      </c>
    </row>
    <row r="25" spans="1:18" ht="11.25" x14ac:dyDescent="0.15">
      <c r="A25" s="18"/>
      <c r="C25" s="18"/>
      <c r="D25" s="277"/>
      <c r="E25" s="181" t="s">
        <v>347</v>
      </c>
      <c r="F25" s="320"/>
      <c r="G25" s="320"/>
      <c r="H25" s="325"/>
      <c r="R25" s="18"/>
    </row>
  </sheetData>
  <sheetProtection password="FA9C" sheet="1" objects="1" scenarios="1" formatColumns="0" formatRows="0"/>
  <mergeCells count="6">
    <mergeCell ref="H8:H9"/>
    <mergeCell ref="D5:G5"/>
    <mergeCell ref="D6:G6"/>
    <mergeCell ref="D8:D9"/>
    <mergeCell ref="E8:E9"/>
    <mergeCell ref="F8:F9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G14 E2 E17:E24">
      <formula1>900</formula1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1:G13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G2 G17:G24">
      <formula1>0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93" fitToHeight="0" orientation="portrait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4">
    <pageSetUpPr fitToPage="1"/>
  </sheetPr>
  <dimension ref="A1:U16"/>
  <sheetViews>
    <sheetView showGridLines="0" topLeftCell="C6" zoomScaleNormal="100" workbookViewId="0"/>
  </sheetViews>
  <sheetFormatPr defaultRowHeight="15" x14ac:dyDescent="0.2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8"/>
    <col min="22" max="16384" width="9.140625" style="7"/>
  </cols>
  <sheetData>
    <row r="1" spans="3:21" s="78" customFormat="1" hidden="1" x14ac:dyDescent="0.2">
      <c r="C1" s="77"/>
      <c r="U1" s="247"/>
    </row>
    <row r="2" spans="3:21" s="78" customFormat="1" hidden="1" x14ac:dyDescent="0.2">
      <c r="C2" s="77"/>
      <c r="U2" s="247"/>
    </row>
    <row r="3" spans="3:21" s="78" customFormat="1" hidden="1" x14ac:dyDescent="0.2">
      <c r="C3" s="77"/>
      <c r="U3" s="247"/>
    </row>
    <row r="4" spans="3:21" s="78" customFormat="1" hidden="1" x14ac:dyDescent="0.2">
      <c r="C4" s="77"/>
      <c r="U4" s="247"/>
    </row>
    <row r="5" spans="3:21" s="78" customFormat="1" hidden="1" x14ac:dyDescent="0.2">
      <c r="C5" s="77"/>
      <c r="U5" s="247"/>
    </row>
    <row r="6" spans="3:21" s="78" customFormat="1" ht="10.5" customHeight="1" x14ac:dyDescent="0.2">
      <c r="C6" s="79"/>
      <c r="D6" s="80"/>
      <c r="E6" s="80"/>
      <c r="U6" s="247"/>
    </row>
    <row r="7" spans="3:21" s="78" customFormat="1" ht="20.100000000000001" customHeight="1" x14ac:dyDescent="0.2">
      <c r="C7" s="79"/>
      <c r="D7" s="490" t="s">
        <v>162</v>
      </c>
      <c r="E7" s="490"/>
      <c r="U7" s="247"/>
    </row>
    <row r="8" spans="3:21" s="78" customFormat="1" ht="15" customHeight="1" x14ac:dyDescent="0.2">
      <c r="C8" s="79"/>
      <c r="D8" s="491" t="str">
        <f>IF(org=0,"Не определено",org)</f>
        <v>МУП "ТЭСК"</v>
      </c>
      <c r="E8" s="491"/>
      <c r="U8" s="247"/>
    </row>
    <row r="9" spans="3:21" s="78" customFormat="1" ht="6.95" customHeight="1" x14ac:dyDescent="0.2">
      <c r="C9" s="79"/>
      <c r="D9" s="80"/>
      <c r="E9" s="80"/>
      <c r="U9" s="247"/>
    </row>
    <row r="10" spans="3:21" s="78" customFormat="1" ht="22.5" customHeight="1" x14ac:dyDescent="0.2">
      <c r="C10" s="79"/>
      <c r="D10" s="49" t="s">
        <v>25</v>
      </c>
      <c r="E10" s="48" t="s">
        <v>121</v>
      </c>
      <c r="U10" s="247"/>
    </row>
    <row r="11" spans="3:21" s="78" customFormat="1" ht="11.25" customHeight="1" x14ac:dyDescent="0.2">
      <c r="C11" s="79"/>
      <c r="D11" s="74" t="s">
        <v>26</v>
      </c>
      <c r="E11" s="74" t="s">
        <v>0</v>
      </c>
      <c r="U11" s="247"/>
    </row>
    <row r="12" spans="3:21" s="78" customFormat="1" ht="15" hidden="1" customHeight="1" x14ac:dyDescent="0.2">
      <c r="C12" s="79"/>
      <c r="D12" s="81">
        <v>0</v>
      </c>
      <c r="E12" s="50"/>
      <c r="U12" s="247"/>
    </row>
    <row r="13" spans="3:21" s="78" customFormat="1" ht="14.1" customHeight="1" x14ac:dyDescent="0.2">
      <c r="C13" s="82"/>
      <c r="D13" s="81">
        <v>1</v>
      </c>
      <c r="E13" s="51"/>
      <c r="U13" s="247"/>
    </row>
    <row r="14" spans="3:21" s="78" customFormat="1" ht="15" customHeight="1" x14ac:dyDescent="0.2">
      <c r="C14" s="79"/>
      <c r="D14" s="87"/>
      <c r="E14" s="88" t="s">
        <v>172</v>
      </c>
      <c r="U14" s="247"/>
    </row>
    <row r="15" spans="3:21" s="78" customFormat="1" ht="11.25" customHeight="1" x14ac:dyDescent="0.2">
      <c r="C15" s="77"/>
      <c r="U15" s="247"/>
    </row>
    <row r="16" spans="3:21" s="78" customFormat="1" x14ac:dyDescent="0.2">
      <c r="C16" s="77"/>
      <c r="D16" s="151"/>
      <c r="E16" s="83"/>
      <c r="F16" s="83"/>
      <c r="G16" s="84"/>
      <c r="H16" s="84"/>
      <c r="I16" s="84"/>
      <c r="U16" s="247"/>
    </row>
  </sheetData>
  <sheetProtection algorithmName="SHA-512" hashValue="Bv7QtnBYXyF8vdUtTiKIBQMlxxP7IfKFG89YZvFzeeJ6uoqoQKjXzPreyhJ/EJB43/ATaI11eLOfhc6Q66Fikg==" saltValue="v2F0s/+QkD8A0QMCPiHTnQ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>
    <pageSetUpPr fitToPage="1"/>
  </sheetPr>
  <dimension ref="A1:N15"/>
  <sheetViews>
    <sheetView showGridLines="0" topLeftCell="C4" zoomScaleNormal="100" workbookViewId="0"/>
  </sheetViews>
  <sheetFormatPr defaultRowHeight="14.25" x14ac:dyDescent="0.15"/>
  <cols>
    <col min="1" max="1" width="9.140625" style="262" hidden="1" customWidth="1"/>
    <col min="2" max="2" width="9.140625" style="263" hidden="1" customWidth="1"/>
    <col min="3" max="3" width="3.7109375" style="264" customWidth="1"/>
    <col min="4" max="4" width="7" style="265" bestFit="1" customWidth="1"/>
    <col min="5" max="5" width="11.28515625" style="265" customWidth="1"/>
    <col min="6" max="6" width="41" style="265" customWidth="1"/>
    <col min="7" max="7" width="18" style="265" customWidth="1"/>
    <col min="8" max="8" width="13.140625" style="265" customWidth="1"/>
    <col min="9" max="9" width="11.42578125" style="265" customWidth="1"/>
    <col min="10" max="10" width="42.140625" style="265" customWidth="1"/>
    <col min="11" max="11" width="115.7109375" style="265" customWidth="1"/>
    <col min="12" max="12" width="3.7109375" style="265" customWidth="1"/>
    <col min="13" max="16384" width="9.140625" style="265"/>
  </cols>
  <sheetData>
    <row r="1" spans="1:14" hidden="1" x14ac:dyDescent="0.15"/>
    <row r="2" spans="1:14" hidden="1" x14ac:dyDescent="0.15"/>
    <row r="3" spans="1:14" hidden="1" x14ac:dyDescent="0.15"/>
    <row r="4" spans="1:14" ht="3" customHeight="1" x14ac:dyDescent="0.15"/>
    <row r="5" spans="1:14" s="18" customFormat="1" ht="22.5" x14ac:dyDescent="0.15">
      <c r="A5" s="32"/>
      <c r="C5" s="39"/>
      <c r="D5" s="495" t="s">
        <v>232</v>
      </c>
      <c r="E5" s="495"/>
      <c r="F5" s="495"/>
      <c r="G5" s="495"/>
      <c r="H5" s="495"/>
      <c r="I5" s="495"/>
      <c r="J5" s="495"/>
      <c r="K5" s="266"/>
    </row>
    <row r="6" spans="1:14" s="288" customFormat="1" ht="3" hidden="1" customHeight="1" x14ac:dyDescent="0.15">
      <c r="A6" s="284"/>
      <c r="B6" s="285"/>
      <c r="C6" s="286"/>
      <c r="D6" s="287"/>
      <c r="E6" s="287"/>
      <c r="G6" s="287"/>
      <c r="H6" s="287"/>
      <c r="I6" s="287"/>
      <c r="J6" s="287"/>
      <c r="K6" s="287"/>
    </row>
    <row r="7" spans="1:14" s="284" customFormat="1" ht="3" customHeight="1" x14ac:dyDescent="0.15">
      <c r="B7" s="285"/>
      <c r="C7" s="286"/>
      <c r="D7" s="289"/>
      <c r="E7" s="289"/>
      <c r="G7" s="289"/>
      <c r="H7" s="289"/>
      <c r="I7" s="289"/>
      <c r="J7" s="289"/>
      <c r="K7" s="289"/>
      <c r="L7" s="290"/>
    </row>
    <row r="8" spans="1:14" s="288" customFormat="1" x14ac:dyDescent="0.15">
      <c r="A8" s="284"/>
      <c r="B8" s="285"/>
      <c r="C8" s="286"/>
      <c r="D8" s="496" t="s">
        <v>233</v>
      </c>
      <c r="E8" s="496"/>
      <c r="F8" s="496"/>
      <c r="G8" s="496"/>
      <c r="H8" s="496"/>
      <c r="I8" s="496"/>
      <c r="J8" s="496"/>
      <c r="K8" s="496" t="s">
        <v>234</v>
      </c>
    </row>
    <row r="9" spans="1:14" s="288" customFormat="1" x14ac:dyDescent="0.15">
      <c r="A9" s="284"/>
      <c r="B9" s="285"/>
      <c r="C9" s="286"/>
      <c r="D9" s="496" t="s">
        <v>25</v>
      </c>
      <c r="E9" s="496" t="s">
        <v>235</v>
      </c>
      <c r="F9" s="496"/>
      <c r="G9" s="496" t="s">
        <v>236</v>
      </c>
      <c r="H9" s="496"/>
      <c r="I9" s="496"/>
      <c r="J9" s="496"/>
      <c r="K9" s="496"/>
    </row>
    <row r="10" spans="1:14" s="288" customFormat="1" ht="22.5" x14ac:dyDescent="0.15">
      <c r="A10" s="284"/>
      <c r="B10" s="285"/>
      <c r="C10" s="286"/>
      <c r="D10" s="496"/>
      <c r="E10" s="256" t="s">
        <v>237</v>
      </c>
      <c r="F10" s="256" t="s">
        <v>148</v>
      </c>
      <c r="G10" s="256" t="s">
        <v>148</v>
      </c>
      <c r="H10" s="256" t="s">
        <v>237</v>
      </c>
      <c r="I10" s="256" t="s">
        <v>238</v>
      </c>
      <c r="J10" s="256" t="s">
        <v>239</v>
      </c>
      <c r="K10" s="496"/>
    </row>
    <row r="11" spans="1:14" s="288" customFormat="1" ht="12" customHeight="1" x14ac:dyDescent="0.15">
      <c r="A11" s="284"/>
      <c r="B11" s="285"/>
      <c r="C11" s="286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 x14ac:dyDescent="0.15">
      <c r="A12" s="267" t="s">
        <v>1</v>
      </c>
      <c r="B12" s="268" t="s">
        <v>144</v>
      </c>
      <c r="C12" s="269"/>
      <c r="D12" s="270" t="s">
        <v>26</v>
      </c>
      <c r="E12" s="271"/>
      <c r="F12" s="272"/>
      <c r="G12" s="272"/>
      <c r="H12" s="272"/>
      <c r="I12" s="273"/>
      <c r="J12" s="274"/>
      <c r="K12" s="492" t="s">
        <v>240</v>
      </c>
      <c r="M12" s="275" t="str">
        <f>IF(ISERROR(INDEX(kind_of_nameforms,MATCH(E12,kind_of_forms,0),1)),"",INDEX(kind_of_nameforms,MATCH(E12,kind_of_forms,0),1))</f>
        <v/>
      </c>
      <c r="N12" s="276"/>
    </row>
    <row r="13" spans="1:14" ht="15" customHeight="1" x14ac:dyDescent="0.15">
      <c r="A13" s="265"/>
      <c r="B13" s="265"/>
      <c r="C13" s="265"/>
      <c r="D13" s="277"/>
      <c r="E13" s="278" t="s">
        <v>172</v>
      </c>
      <c r="F13" s="279"/>
      <c r="G13" s="279"/>
      <c r="H13" s="279"/>
      <c r="I13" s="279"/>
      <c r="J13" s="280"/>
      <c r="K13" s="493"/>
    </row>
    <row r="14" spans="1:14" ht="3" customHeight="1" x14ac:dyDescent="0.15">
      <c r="A14" s="265"/>
      <c r="B14" s="265"/>
      <c r="C14" s="265"/>
    </row>
    <row r="15" spans="1:14" ht="27.75" customHeight="1" x14ac:dyDescent="0.15">
      <c r="E15" s="494" t="s">
        <v>241</v>
      </c>
      <c r="F15" s="494"/>
      <c r="G15" s="494"/>
      <c r="H15" s="494"/>
      <c r="I15" s="494"/>
      <c r="J15" s="494"/>
    </row>
  </sheetData>
  <sheetProtection algorithmName="SHA-512" hashValue="5sjtzVWAAMkJSIeMlfBOX9fo5R2z4l6eOkQxsO3rhXEeQAgBC8bX7g0P1RcethhNxe9QRTZzrdzwadD8GGhS3g==" saltValue="wezV7rlkBx/9qX9wse6MEg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pageSetUpPr fitToPage="1"/>
  </sheetPr>
  <dimension ref="A1:L13"/>
  <sheetViews>
    <sheetView showGridLines="0" topLeftCell="C6" zoomScaleNormal="100" workbookViewId="0"/>
  </sheetViews>
  <sheetFormatPr defaultRowHeight="15" x14ac:dyDescent="0.2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8"/>
    <col min="13" max="16384" width="9.140625" style="7"/>
  </cols>
  <sheetData>
    <row r="1" spans="3:12" s="78" customFormat="1" hidden="1" x14ac:dyDescent="0.2">
      <c r="C1" s="85"/>
      <c r="L1" s="247"/>
    </row>
    <row r="2" spans="3:12" s="78" customFormat="1" hidden="1" x14ac:dyDescent="0.2">
      <c r="C2" s="85"/>
      <c r="L2" s="247"/>
    </row>
    <row r="3" spans="3:12" s="78" customFormat="1" hidden="1" x14ac:dyDescent="0.2">
      <c r="C3" s="85"/>
      <c r="L3" s="247"/>
    </row>
    <row r="4" spans="3:12" s="78" customFormat="1" hidden="1" x14ac:dyDescent="0.2">
      <c r="C4" s="85"/>
      <c r="L4" s="247"/>
    </row>
    <row r="5" spans="3:12" s="78" customFormat="1" hidden="1" x14ac:dyDescent="0.2">
      <c r="C5" s="85"/>
      <c r="L5" s="247"/>
    </row>
    <row r="6" spans="3:12" s="78" customFormat="1" ht="10.5" customHeight="1" x14ac:dyDescent="0.2">
      <c r="C6" s="86"/>
      <c r="D6" s="80"/>
      <c r="E6" s="80"/>
      <c r="L6" s="247"/>
    </row>
    <row r="7" spans="3:12" s="78" customFormat="1" ht="20.100000000000001" customHeight="1" x14ac:dyDescent="0.2">
      <c r="C7" s="86"/>
      <c r="D7" s="497" t="s">
        <v>6</v>
      </c>
      <c r="E7" s="497"/>
      <c r="L7" s="247"/>
    </row>
    <row r="8" spans="3:12" s="78" customFormat="1" ht="15" customHeight="1" x14ac:dyDescent="0.2">
      <c r="C8" s="86"/>
      <c r="D8" s="491" t="str">
        <f>IF(org=0,"Не определено",org)</f>
        <v>МУП "ТЭСК"</v>
      </c>
      <c r="E8" s="491"/>
      <c r="L8" s="247"/>
    </row>
    <row r="9" spans="3:12" s="78" customFormat="1" ht="6.95" customHeight="1" x14ac:dyDescent="0.2">
      <c r="C9" s="86"/>
      <c r="D9" s="80"/>
      <c r="E9" s="80"/>
      <c r="L9" s="247"/>
    </row>
    <row r="10" spans="3:12" s="78" customFormat="1" ht="22.5" customHeight="1" x14ac:dyDescent="0.2">
      <c r="C10" s="86"/>
      <c r="D10" s="49" t="s">
        <v>25</v>
      </c>
      <c r="E10" s="48" t="s">
        <v>29</v>
      </c>
      <c r="L10" s="247"/>
    </row>
    <row r="11" spans="3:12" s="78" customFormat="1" ht="11.25" customHeight="1" x14ac:dyDescent="0.2">
      <c r="C11" s="86"/>
      <c r="D11" s="74" t="s">
        <v>26</v>
      </c>
      <c r="E11" s="74" t="s">
        <v>0</v>
      </c>
      <c r="L11" s="247"/>
    </row>
    <row r="12" spans="3:12" s="78" customFormat="1" ht="15" hidden="1" customHeight="1" x14ac:dyDescent="0.2">
      <c r="C12" s="86"/>
      <c r="D12" s="81">
        <v>0</v>
      </c>
      <c r="E12" s="50"/>
      <c r="L12" s="247"/>
    </row>
    <row r="13" spans="3:12" s="78" customFormat="1" ht="15" customHeight="1" x14ac:dyDescent="0.2">
      <c r="C13" s="86"/>
      <c r="D13" s="87"/>
      <c r="E13" s="88" t="s">
        <v>30</v>
      </c>
      <c r="L13" s="247"/>
    </row>
  </sheetData>
  <sheetProtection algorithmName="SHA-512" hashValue="A77KVii1omgygETyh1+y86ekVxSZig3/AkXcVkF5Xzk4Eeb8i88Ff7fhcJ3lEhjD5Dy1wyH3padTobO+Z1BpHA==" saltValue="7+WCH6JtLl0ED/Mlrxm/tA==" spinCount="100000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/>
  <dimension ref="B1:E4"/>
  <sheetViews>
    <sheetView showGridLines="0" zoomScaleNormal="100" workbookViewId="0"/>
  </sheetViews>
  <sheetFormatPr defaultRowHeight="11.25" x14ac:dyDescent="0.1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 x14ac:dyDescent="0.15"/>
    <row r="2" spans="2:5" ht="20.100000000000001" customHeight="1" x14ac:dyDescent="0.15">
      <c r="B2" s="498" t="s">
        <v>7</v>
      </c>
      <c r="C2" s="498"/>
      <c r="D2" s="498"/>
      <c r="E2" s="498"/>
    </row>
    <row r="3" spans="2:5" ht="6.95" customHeight="1" x14ac:dyDescent="0.15"/>
    <row r="4" spans="2:5" ht="21.75" customHeight="1" x14ac:dyDescent="0.15">
      <c r="B4" s="191" t="s">
        <v>118</v>
      </c>
      <c r="C4" s="191" t="s">
        <v>119</v>
      </c>
      <c r="D4" s="191" t="s">
        <v>24</v>
      </c>
      <c r="E4" s="190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rgb="FFFFCC99"/>
  </sheetPr>
  <dimension ref="A1"/>
  <sheetViews>
    <sheetView showGridLines="0" workbookViewId="0"/>
  </sheetViews>
  <sheetFormatPr defaultRowHeight="11.25" x14ac:dyDescent="0.15"/>
  <cols>
    <col min="1" max="16384" width="9.140625" style="372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149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289"/>
  <sheetViews>
    <sheetView showGridLines="0" zoomScaleNormal="100" workbookViewId="0"/>
  </sheetViews>
  <sheetFormatPr defaultRowHeight="11.25" x14ac:dyDescent="0.15"/>
  <cols>
    <col min="1" max="1" width="36.28515625" style="56" customWidth="1"/>
    <col min="2" max="2" width="21.140625" style="56" customWidth="1"/>
    <col min="3" max="16384" width="9.140625" style="55"/>
  </cols>
  <sheetData>
    <row r="1" spans="1:2" x14ac:dyDescent="0.15">
      <c r="A1" s="1" t="s">
        <v>8</v>
      </c>
      <c r="B1" s="1" t="s">
        <v>9</v>
      </c>
    </row>
    <row r="2" spans="1:2" x14ac:dyDescent="0.15">
      <c r="A2" t="s">
        <v>10</v>
      </c>
      <c r="B2" t="s">
        <v>87</v>
      </c>
    </row>
    <row r="3" spans="1:2" x14ac:dyDescent="0.15">
      <c r="A3" t="s">
        <v>75</v>
      </c>
      <c r="B3" t="s">
        <v>82</v>
      </c>
    </row>
    <row r="4" spans="1:2" x14ac:dyDescent="0.15">
      <c r="A4" t="s">
        <v>11</v>
      </c>
      <c r="B4" t="s">
        <v>77</v>
      </c>
    </row>
    <row r="5" spans="1:2" x14ac:dyDescent="0.15">
      <c r="A5" t="s">
        <v>153</v>
      </c>
      <c r="B5" t="s">
        <v>78</v>
      </c>
    </row>
    <row r="6" spans="1:2" x14ac:dyDescent="0.15">
      <c r="A6" t="s">
        <v>154</v>
      </c>
      <c r="B6" t="s">
        <v>138</v>
      </c>
    </row>
    <row r="7" spans="1:2" x14ac:dyDescent="0.15">
      <c r="A7" t="s">
        <v>381</v>
      </c>
      <c r="B7" t="s">
        <v>81</v>
      </c>
    </row>
    <row r="8" spans="1:2" x14ac:dyDescent="0.15">
      <c r="A8" t="s">
        <v>382</v>
      </c>
      <c r="B8" t="s">
        <v>79</v>
      </c>
    </row>
    <row r="9" spans="1:2" x14ac:dyDescent="0.15">
      <c r="A9" t="s">
        <v>348</v>
      </c>
      <c r="B9" t="s">
        <v>80</v>
      </c>
    </row>
    <row r="10" spans="1:2" x14ac:dyDescent="0.15">
      <c r="A10" t="s">
        <v>124</v>
      </c>
      <c r="B10" t="s">
        <v>89</v>
      </c>
    </row>
    <row r="11" spans="1:2" x14ac:dyDescent="0.15">
      <c r="A11" t="s">
        <v>280</v>
      </c>
      <c r="B11" t="s">
        <v>90</v>
      </c>
    </row>
    <row r="12" spans="1:2" x14ac:dyDescent="0.15">
      <c r="A12" t="s">
        <v>6</v>
      </c>
      <c r="B12" t="s">
        <v>91</v>
      </c>
    </row>
    <row r="13" spans="1:2" x14ac:dyDescent="0.15">
      <c r="A13" t="s">
        <v>76</v>
      </c>
      <c r="B13" t="s">
        <v>125</v>
      </c>
    </row>
    <row r="14" spans="1:2" x14ac:dyDescent="0.15">
      <c r="A14"/>
      <c r="B14" t="s">
        <v>281</v>
      </c>
    </row>
    <row r="15" spans="1:2" x14ac:dyDescent="0.15">
      <c r="A15"/>
      <c r="B15" t="s">
        <v>383</v>
      </c>
    </row>
    <row r="16" spans="1:2" x14ac:dyDescent="0.15">
      <c r="A16"/>
      <c r="B16" t="s">
        <v>163</v>
      </c>
    </row>
    <row r="17" spans="1:2" x14ac:dyDescent="0.15">
      <c r="A17"/>
      <c r="B17" t="s">
        <v>164</v>
      </c>
    </row>
    <row r="18" spans="1:2" x14ac:dyDescent="0.15">
      <c r="A18"/>
      <c r="B18" t="s">
        <v>137</v>
      </c>
    </row>
    <row r="19" spans="1:2" x14ac:dyDescent="0.15">
      <c r="A19"/>
      <c r="B19" t="s">
        <v>97</v>
      </c>
    </row>
    <row r="20" spans="1:2" x14ac:dyDescent="0.15">
      <c r="A20"/>
      <c r="B20" t="s">
        <v>106</v>
      </c>
    </row>
    <row r="21" spans="1:2" x14ac:dyDescent="0.15">
      <c r="A21"/>
      <c r="B21" t="s">
        <v>111</v>
      </c>
    </row>
    <row r="22" spans="1:2" x14ac:dyDescent="0.15">
      <c r="A22"/>
      <c r="B22" t="s">
        <v>112</v>
      </c>
    </row>
    <row r="23" spans="1:2" x14ac:dyDescent="0.15">
      <c r="A23"/>
      <c r="B23" t="s">
        <v>107</v>
      </c>
    </row>
    <row r="24" spans="1:2" x14ac:dyDescent="0.15">
      <c r="A24"/>
      <c r="B24" t="s">
        <v>126</v>
      </c>
    </row>
    <row r="25" spans="1:2" x14ac:dyDescent="0.15">
      <c r="A25"/>
      <c r="B25" t="s">
        <v>83</v>
      </c>
    </row>
    <row r="26" spans="1:2" x14ac:dyDescent="0.15">
      <c r="A26"/>
      <c r="B26" t="s">
        <v>84</v>
      </c>
    </row>
    <row r="27" spans="1:2" x14ac:dyDescent="0.15">
      <c r="A27"/>
      <c r="B27" t="s">
        <v>85</v>
      </c>
    </row>
    <row r="28" spans="1:2" x14ac:dyDescent="0.15">
      <c r="A28"/>
      <c r="B28" t="s">
        <v>86</v>
      </c>
    </row>
    <row r="29" spans="1:2" x14ac:dyDescent="0.15">
      <c r="A29"/>
      <c r="B29" t="s">
        <v>88</v>
      </c>
    </row>
    <row r="30" spans="1:2" x14ac:dyDescent="0.15">
      <c r="A30"/>
      <c r="B30" t="s">
        <v>92</v>
      </c>
    </row>
    <row r="31" spans="1:2" x14ac:dyDescent="0.15">
      <c r="A31"/>
      <c r="B31" t="s">
        <v>93</v>
      </c>
    </row>
    <row r="32" spans="1:2" x14ac:dyDescent="0.15">
      <c r="A32"/>
      <c r="B32" t="s">
        <v>94</v>
      </c>
    </row>
    <row r="33" spans="1:2" x14ac:dyDescent="0.15">
      <c r="A33"/>
      <c r="B33" t="s">
        <v>95</v>
      </c>
    </row>
    <row r="34" spans="1:2" x14ac:dyDescent="0.15">
      <c r="A34"/>
      <c r="B34" t="s">
        <v>282</v>
      </c>
    </row>
    <row r="35" spans="1:2" x14ac:dyDescent="0.15">
      <c r="A35"/>
      <c r="B35" t="s">
        <v>96</v>
      </c>
    </row>
    <row r="36" spans="1:2" x14ac:dyDescent="0.15">
      <c r="A36"/>
      <c r="B36" t="s">
        <v>204</v>
      </c>
    </row>
    <row r="37" spans="1:2" x14ac:dyDescent="0.15">
      <c r="A37"/>
      <c r="B37" t="s">
        <v>98</v>
      </c>
    </row>
    <row r="38" spans="1:2" x14ac:dyDescent="0.15">
      <c r="A38"/>
      <c r="B38" t="s">
        <v>165</v>
      </c>
    </row>
    <row r="39" spans="1:2" x14ac:dyDescent="0.15">
      <c r="A39"/>
      <c r="B39" t="s">
        <v>128</v>
      </c>
    </row>
    <row r="40" spans="1:2" x14ac:dyDescent="0.15">
      <c r="A40"/>
      <c r="B40" t="s">
        <v>136</v>
      </c>
    </row>
    <row r="41" spans="1:2" x14ac:dyDescent="0.15">
      <c r="A41"/>
      <c r="B41"/>
    </row>
    <row r="42" spans="1:2" x14ac:dyDescent="0.15">
      <c r="A42"/>
      <c r="B42"/>
    </row>
    <row r="43" spans="1:2" x14ac:dyDescent="0.15">
      <c r="A43"/>
      <c r="B43"/>
    </row>
    <row r="44" spans="1:2" x14ac:dyDescent="0.15">
      <c r="A44"/>
      <c r="B44"/>
    </row>
    <row r="45" spans="1:2" x14ac:dyDescent="0.15">
      <c r="A45"/>
      <c r="B45"/>
    </row>
    <row r="46" spans="1:2" x14ac:dyDescent="0.15">
      <c r="A46"/>
      <c r="B46"/>
    </row>
    <row r="47" spans="1:2" x14ac:dyDescent="0.15">
      <c r="A47"/>
      <c r="B47"/>
    </row>
    <row r="48" spans="1:2" x14ac:dyDescent="0.15">
      <c r="A48"/>
      <c r="B48"/>
    </row>
    <row r="49" spans="1:2" x14ac:dyDescent="0.15">
      <c r="A49"/>
      <c r="B49"/>
    </row>
    <row r="50" spans="1:2" x14ac:dyDescent="0.15">
      <c r="A50"/>
      <c r="B50"/>
    </row>
    <row r="51" spans="1:2" x14ac:dyDescent="0.15">
      <c r="A51"/>
      <c r="B51"/>
    </row>
    <row r="52" spans="1:2" x14ac:dyDescent="0.15">
      <c r="A52"/>
      <c r="B52"/>
    </row>
    <row r="53" spans="1:2" x14ac:dyDescent="0.15">
      <c r="A53"/>
      <c r="B53"/>
    </row>
    <row r="54" spans="1:2" x14ac:dyDescent="0.15">
      <c r="A54"/>
      <c r="B54"/>
    </row>
    <row r="55" spans="1:2" x14ac:dyDescent="0.15">
      <c r="A55"/>
      <c r="B55"/>
    </row>
    <row r="56" spans="1:2" x14ac:dyDescent="0.15">
      <c r="A56"/>
      <c r="B56"/>
    </row>
    <row r="57" spans="1:2" x14ac:dyDescent="0.15">
      <c r="A57"/>
      <c r="B57"/>
    </row>
    <row r="58" spans="1:2" x14ac:dyDescent="0.15">
      <c r="A58"/>
      <c r="B58"/>
    </row>
    <row r="59" spans="1:2" x14ac:dyDescent="0.15">
      <c r="A59"/>
      <c r="B59"/>
    </row>
    <row r="60" spans="1:2" x14ac:dyDescent="0.15">
      <c r="A60"/>
      <c r="B60"/>
    </row>
    <row r="61" spans="1:2" x14ac:dyDescent="0.15">
      <c r="A61"/>
      <c r="B61"/>
    </row>
    <row r="62" spans="1:2" x14ac:dyDescent="0.15">
      <c r="A62"/>
      <c r="B62"/>
    </row>
    <row r="63" spans="1:2" x14ac:dyDescent="0.15">
      <c r="A63"/>
      <c r="B63"/>
    </row>
    <row r="64" spans="1:2" x14ac:dyDescent="0.15">
      <c r="A64"/>
      <c r="B64"/>
    </row>
    <row r="65" spans="1:2" x14ac:dyDescent="0.15">
      <c r="A65"/>
      <c r="B65"/>
    </row>
    <row r="66" spans="1:2" x14ac:dyDescent="0.15">
      <c r="A66"/>
      <c r="B66"/>
    </row>
    <row r="67" spans="1:2" x14ac:dyDescent="0.15">
      <c r="A67"/>
      <c r="B67"/>
    </row>
    <row r="68" spans="1:2" x14ac:dyDescent="0.15">
      <c r="A68"/>
      <c r="B68"/>
    </row>
    <row r="69" spans="1:2" x14ac:dyDescent="0.15">
      <c r="A69"/>
      <c r="B69"/>
    </row>
    <row r="70" spans="1:2" x14ac:dyDescent="0.15">
      <c r="A70"/>
      <c r="B70"/>
    </row>
    <row r="71" spans="1:2" x14ac:dyDescent="0.15">
      <c r="A71"/>
      <c r="B71"/>
    </row>
    <row r="72" spans="1:2" x14ac:dyDescent="0.15">
      <c r="A72"/>
      <c r="B72"/>
    </row>
    <row r="73" spans="1:2" x14ac:dyDescent="0.15">
      <c r="A73"/>
      <c r="B73"/>
    </row>
    <row r="74" spans="1:2" x14ac:dyDescent="0.15">
      <c r="A74"/>
      <c r="B74"/>
    </row>
    <row r="75" spans="1:2" x14ac:dyDescent="0.15">
      <c r="A75"/>
      <c r="B75"/>
    </row>
    <row r="76" spans="1:2" x14ac:dyDescent="0.15">
      <c r="A76"/>
      <c r="B76"/>
    </row>
    <row r="77" spans="1:2" x14ac:dyDescent="0.15">
      <c r="A77"/>
      <c r="B77"/>
    </row>
    <row r="78" spans="1:2" x14ac:dyDescent="0.15">
      <c r="A78"/>
      <c r="B78"/>
    </row>
    <row r="79" spans="1:2" x14ac:dyDescent="0.15">
      <c r="A79"/>
      <c r="B79"/>
    </row>
    <row r="80" spans="1:2" x14ac:dyDescent="0.15">
      <c r="A80"/>
      <c r="B80"/>
    </row>
    <row r="81" spans="1:2" x14ac:dyDescent="0.15">
      <c r="A81"/>
      <c r="B81"/>
    </row>
    <row r="82" spans="1:2" x14ac:dyDescent="0.15">
      <c r="A82"/>
      <c r="B82"/>
    </row>
    <row r="83" spans="1:2" x14ac:dyDescent="0.15">
      <c r="A83"/>
      <c r="B83"/>
    </row>
    <row r="84" spans="1:2" x14ac:dyDescent="0.15">
      <c r="A84"/>
      <c r="B84"/>
    </row>
    <row r="85" spans="1:2" x14ac:dyDescent="0.15">
      <c r="A85"/>
      <c r="B85"/>
    </row>
    <row r="86" spans="1:2" x14ac:dyDescent="0.15">
      <c r="A86"/>
      <c r="B86"/>
    </row>
    <row r="87" spans="1:2" x14ac:dyDescent="0.15">
      <c r="A87"/>
      <c r="B87"/>
    </row>
    <row r="88" spans="1:2" x14ac:dyDescent="0.15">
      <c r="A88"/>
      <c r="B88"/>
    </row>
    <row r="89" spans="1:2" x14ac:dyDescent="0.15">
      <c r="A89"/>
      <c r="B89"/>
    </row>
    <row r="90" spans="1:2" x14ac:dyDescent="0.15">
      <c r="A90"/>
      <c r="B90"/>
    </row>
    <row r="91" spans="1:2" x14ac:dyDescent="0.15">
      <c r="A91"/>
      <c r="B91"/>
    </row>
    <row r="92" spans="1:2" x14ac:dyDescent="0.15">
      <c r="A92"/>
      <c r="B92"/>
    </row>
    <row r="93" spans="1:2" x14ac:dyDescent="0.15">
      <c r="A93"/>
      <c r="B93"/>
    </row>
    <row r="94" spans="1:2" x14ac:dyDescent="0.15">
      <c r="A94"/>
      <c r="B94"/>
    </row>
    <row r="95" spans="1:2" x14ac:dyDescent="0.15">
      <c r="A95"/>
      <c r="B95"/>
    </row>
    <row r="96" spans="1:2" x14ac:dyDescent="0.15">
      <c r="A96"/>
      <c r="B96"/>
    </row>
    <row r="97" spans="1:2" x14ac:dyDescent="0.15">
      <c r="A97"/>
      <c r="B97"/>
    </row>
    <row r="98" spans="1:2" x14ac:dyDescent="0.15">
      <c r="A98"/>
      <c r="B98"/>
    </row>
    <row r="99" spans="1:2" x14ac:dyDescent="0.15">
      <c r="A99"/>
      <c r="B99"/>
    </row>
    <row r="100" spans="1:2" x14ac:dyDescent="0.15">
      <c r="A100"/>
      <c r="B100"/>
    </row>
    <row r="101" spans="1:2" x14ac:dyDescent="0.15">
      <c r="A101"/>
      <c r="B101"/>
    </row>
    <row r="102" spans="1:2" x14ac:dyDescent="0.15">
      <c r="A102"/>
      <c r="B102"/>
    </row>
    <row r="103" spans="1:2" x14ac:dyDescent="0.15">
      <c r="A103"/>
      <c r="B103"/>
    </row>
    <row r="104" spans="1:2" x14ac:dyDescent="0.15">
      <c r="A104"/>
      <c r="B104"/>
    </row>
    <row r="105" spans="1:2" x14ac:dyDescent="0.15">
      <c r="A105"/>
      <c r="B105"/>
    </row>
    <row r="106" spans="1:2" x14ac:dyDescent="0.15">
      <c r="A106"/>
      <c r="B106"/>
    </row>
    <row r="107" spans="1:2" x14ac:dyDescent="0.15">
      <c r="A107"/>
      <c r="B107"/>
    </row>
    <row r="108" spans="1:2" x14ac:dyDescent="0.15">
      <c r="A108"/>
      <c r="B108"/>
    </row>
    <row r="109" spans="1:2" x14ac:dyDescent="0.15">
      <c r="A109"/>
      <c r="B109"/>
    </row>
    <row r="110" spans="1:2" x14ac:dyDescent="0.15">
      <c r="A110"/>
      <c r="B110"/>
    </row>
    <row r="111" spans="1:2" x14ac:dyDescent="0.15">
      <c r="A111"/>
      <c r="B111"/>
    </row>
    <row r="112" spans="1:2" x14ac:dyDescent="0.15">
      <c r="A112"/>
      <c r="B112"/>
    </row>
    <row r="113" spans="1:2" x14ac:dyDescent="0.15">
      <c r="A113"/>
      <c r="B113"/>
    </row>
    <row r="114" spans="1:2" x14ac:dyDescent="0.15">
      <c r="A114"/>
      <c r="B114"/>
    </row>
    <row r="115" spans="1:2" x14ac:dyDescent="0.15">
      <c r="A115"/>
      <c r="B115"/>
    </row>
    <row r="116" spans="1:2" x14ac:dyDescent="0.15">
      <c r="A116"/>
      <c r="B116"/>
    </row>
    <row r="117" spans="1:2" x14ac:dyDescent="0.15">
      <c r="A117"/>
      <c r="B117"/>
    </row>
    <row r="118" spans="1:2" x14ac:dyDescent="0.15">
      <c r="A118"/>
      <c r="B118"/>
    </row>
    <row r="119" spans="1:2" x14ac:dyDescent="0.15">
      <c r="A119"/>
      <c r="B119"/>
    </row>
    <row r="120" spans="1:2" x14ac:dyDescent="0.15">
      <c r="A120"/>
      <c r="B120"/>
    </row>
    <row r="121" spans="1:2" x14ac:dyDescent="0.15">
      <c r="A121"/>
      <c r="B121"/>
    </row>
    <row r="122" spans="1:2" x14ac:dyDescent="0.15">
      <c r="A122"/>
      <c r="B122"/>
    </row>
    <row r="123" spans="1:2" x14ac:dyDescent="0.15">
      <c r="A123"/>
      <c r="B123"/>
    </row>
    <row r="124" spans="1:2" x14ac:dyDescent="0.15">
      <c r="A124"/>
      <c r="B124"/>
    </row>
    <row r="125" spans="1:2" x14ac:dyDescent="0.15">
      <c r="A125"/>
      <c r="B125"/>
    </row>
    <row r="126" spans="1:2" x14ac:dyDescent="0.15">
      <c r="A126"/>
      <c r="B126"/>
    </row>
    <row r="127" spans="1:2" x14ac:dyDescent="0.15">
      <c r="A127"/>
      <c r="B127"/>
    </row>
    <row r="128" spans="1:2" x14ac:dyDescent="0.15">
      <c r="A128"/>
      <c r="B128"/>
    </row>
    <row r="129" spans="1:2" x14ac:dyDescent="0.15">
      <c r="A129"/>
      <c r="B129"/>
    </row>
    <row r="130" spans="1:2" x14ac:dyDescent="0.15">
      <c r="A130"/>
      <c r="B130"/>
    </row>
    <row r="131" spans="1:2" x14ac:dyDescent="0.15">
      <c r="A131"/>
      <c r="B131"/>
    </row>
    <row r="132" spans="1:2" x14ac:dyDescent="0.15">
      <c r="A132"/>
      <c r="B132"/>
    </row>
    <row r="133" spans="1:2" x14ac:dyDescent="0.15">
      <c r="A133"/>
      <c r="B133"/>
    </row>
    <row r="134" spans="1:2" x14ac:dyDescent="0.15">
      <c r="A134"/>
      <c r="B134"/>
    </row>
    <row r="135" spans="1:2" x14ac:dyDescent="0.15">
      <c r="A135"/>
      <c r="B135"/>
    </row>
    <row r="136" spans="1:2" x14ac:dyDescent="0.15">
      <c r="A136"/>
      <c r="B136"/>
    </row>
    <row r="137" spans="1:2" x14ac:dyDescent="0.15">
      <c r="A137"/>
      <c r="B137"/>
    </row>
    <row r="138" spans="1:2" x14ac:dyDescent="0.15">
      <c r="A138"/>
      <c r="B138"/>
    </row>
    <row r="139" spans="1:2" x14ac:dyDescent="0.15">
      <c r="A139"/>
      <c r="B139"/>
    </row>
    <row r="140" spans="1:2" x14ac:dyDescent="0.15">
      <c r="A140"/>
      <c r="B140"/>
    </row>
    <row r="141" spans="1:2" x14ac:dyDescent="0.15">
      <c r="A141"/>
      <c r="B141"/>
    </row>
    <row r="142" spans="1:2" x14ac:dyDescent="0.15">
      <c r="A142"/>
      <c r="B142"/>
    </row>
    <row r="143" spans="1:2" x14ac:dyDescent="0.15">
      <c r="A143"/>
      <c r="B143"/>
    </row>
    <row r="144" spans="1:2" x14ac:dyDescent="0.15">
      <c r="A144"/>
      <c r="B144"/>
    </row>
    <row r="145" spans="1:2" x14ac:dyDescent="0.15">
      <c r="A145"/>
      <c r="B145"/>
    </row>
    <row r="146" spans="1:2" x14ac:dyDescent="0.15">
      <c r="A146"/>
      <c r="B146"/>
    </row>
    <row r="147" spans="1:2" x14ac:dyDescent="0.15">
      <c r="A147"/>
      <c r="B147"/>
    </row>
    <row r="148" spans="1:2" x14ac:dyDescent="0.15">
      <c r="A148"/>
      <c r="B148"/>
    </row>
    <row r="149" spans="1:2" x14ac:dyDescent="0.15">
      <c r="A149"/>
      <c r="B149"/>
    </row>
    <row r="150" spans="1:2" x14ac:dyDescent="0.15">
      <c r="A150"/>
      <c r="B150"/>
    </row>
    <row r="151" spans="1:2" x14ac:dyDescent="0.15">
      <c r="A151"/>
      <c r="B151"/>
    </row>
    <row r="152" spans="1:2" x14ac:dyDescent="0.15">
      <c r="A152"/>
      <c r="B152"/>
    </row>
    <row r="153" spans="1:2" x14ac:dyDescent="0.15">
      <c r="A153"/>
      <c r="B153"/>
    </row>
    <row r="154" spans="1:2" x14ac:dyDescent="0.15">
      <c r="A154"/>
      <c r="B154"/>
    </row>
    <row r="155" spans="1:2" x14ac:dyDescent="0.15">
      <c r="A155"/>
      <c r="B155"/>
    </row>
    <row r="156" spans="1:2" x14ac:dyDescent="0.15">
      <c r="A156"/>
      <c r="B156"/>
    </row>
    <row r="157" spans="1:2" x14ac:dyDescent="0.15">
      <c r="A157"/>
      <c r="B157"/>
    </row>
    <row r="158" spans="1:2" x14ac:dyDescent="0.15">
      <c r="A158"/>
      <c r="B158"/>
    </row>
    <row r="159" spans="1:2" x14ac:dyDescent="0.15">
      <c r="A159"/>
      <c r="B159"/>
    </row>
    <row r="160" spans="1:2" x14ac:dyDescent="0.15">
      <c r="A160"/>
      <c r="B160"/>
    </row>
    <row r="161" spans="1:2" x14ac:dyDescent="0.15">
      <c r="A161"/>
      <c r="B161"/>
    </row>
    <row r="162" spans="1:2" x14ac:dyDescent="0.15">
      <c r="A162"/>
      <c r="B162"/>
    </row>
    <row r="163" spans="1:2" x14ac:dyDescent="0.15">
      <c r="A163"/>
      <c r="B163"/>
    </row>
    <row r="164" spans="1:2" x14ac:dyDescent="0.15">
      <c r="A164"/>
      <c r="B164"/>
    </row>
    <row r="165" spans="1:2" x14ac:dyDescent="0.15">
      <c r="A165"/>
      <c r="B165"/>
    </row>
    <row r="166" spans="1:2" x14ac:dyDescent="0.15">
      <c r="A166"/>
      <c r="B166"/>
    </row>
    <row r="167" spans="1:2" x14ac:dyDescent="0.15">
      <c r="A167"/>
      <c r="B167"/>
    </row>
    <row r="168" spans="1:2" x14ac:dyDescent="0.15">
      <c r="A168"/>
      <c r="B168"/>
    </row>
    <row r="169" spans="1:2" x14ac:dyDescent="0.15">
      <c r="A169"/>
      <c r="B169"/>
    </row>
    <row r="170" spans="1:2" x14ac:dyDescent="0.15">
      <c r="A170"/>
      <c r="B170"/>
    </row>
    <row r="171" spans="1:2" x14ac:dyDescent="0.15">
      <c r="A171"/>
      <c r="B171"/>
    </row>
    <row r="172" spans="1:2" x14ac:dyDescent="0.15">
      <c r="A172"/>
      <c r="B172"/>
    </row>
    <row r="173" spans="1:2" x14ac:dyDescent="0.15">
      <c r="A173"/>
      <c r="B173"/>
    </row>
    <row r="174" spans="1:2" x14ac:dyDescent="0.15">
      <c r="A174"/>
      <c r="B174"/>
    </row>
    <row r="175" spans="1:2" x14ac:dyDescent="0.15">
      <c r="A175"/>
      <c r="B175"/>
    </row>
    <row r="176" spans="1:2" x14ac:dyDescent="0.15">
      <c r="A176"/>
      <c r="B176"/>
    </row>
    <row r="177" spans="1:2" x14ac:dyDescent="0.15">
      <c r="A177"/>
      <c r="B177"/>
    </row>
    <row r="178" spans="1:2" x14ac:dyDescent="0.15">
      <c r="A178"/>
      <c r="B178"/>
    </row>
    <row r="179" spans="1:2" x14ac:dyDescent="0.15">
      <c r="A179"/>
      <c r="B179"/>
    </row>
    <row r="180" spans="1:2" x14ac:dyDescent="0.15">
      <c r="A180"/>
      <c r="B180"/>
    </row>
    <row r="181" spans="1:2" x14ac:dyDescent="0.15">
      <c r="A181"/>
      <c r="B181"/>
    </row>
    <row r="182" spans="1:2" x14ac:dyDescent="0.15">
      <c r="A182"/>
      <c r="B182"/>
    </row>
    <row r="183" spans="1:2" x14ac:dyDescent="0.15">
      <c r="A183"/>
      <c r="B183"/>
    </row>
    <row r="184" spans="1:2" x14ac:dyDescent="0.15">
      <c r="A184"/>
      <c r="B184"/>
    </row>
    <row r="185" spans="1:2" x14ac:dyDescent="0.15">
      <c r="A185"/>
      <c r="B185"/>
    </row>
    <row r="186" spans="1:2" x14ac:dyDescent="0.15">
      <c r="A186"/>
      <c r="B186"/>
    </row>
    <row r="187" spans="1:2" x14ac:dyDescent="0.15">
      <c r="A187"/>
      <c r="B187"/>
    </row>
    <row r="188" spans="1:2" x14ac:dyDescent="0.15">
      <c r="A188"/>
      <c r="B188"/>
    </row>
    <row r="189" spans="1:2" x14ac:dyDescent="0.15">
      <c r="A189"/>
      <c r="B189"/>
    </row>
    <row r="190" spans="1:2" x14ac:dyDescent="0.15">
      <c r="A190"/>
      <c r="B190"/>
    </row>
    <row r="191" spans="1:2" x14ac:dyDescent="0.15">
      <c r="A191"/>
      <c r="B191"/>
    </row>
    <row r="192" spans="1:2" x14ac:dyDescent="0.15">
      <c r="A192"/>
      <c r="B192"/>
    </row>
    <row r="193" spans="1:2" x14ac:dyDescent="0.15">
      <c r="A193"/>
      <c r="B193"/>
    </row>
    <row r="194" spans="1:2" x14ac:dyDescent="0.15">
      <c r="A194"/>
      <c r="B194"/>
    </row>
    <row r="195" spans="1:2" x14ac:dyDescent="0.15">
      <c r="A195"/>
      <c r="B195"/>
    </row>
    <row r="196" spans="1:2" x14ac:dyDescent="0.15">
      <c r="A196"/>
      <c r="B196"/>
    </row>
    <row r="197" spans="1:2" x14ac:dyDescent="0.15">
      <c r="A197"/>
      <c r="B197"/>
    </row>
    <row r="198" spans="1:2" x14ac:dyDescent="0.15">
      <c r="A198"/>
      <c r="B198"/>
    </row>
    <row r="199" spans="1:2" x14ac:dyDescent="0.15">
      <c r="A199"/>
      <c r="B199"/>
    </row>
    <row r="200" spans="1:2" x14ac:dyDescent="0.15">
      <c r="A200"/>
      <c r="B200"/>
    </row>
    <row r="201" spans="1:2" x14ac:dyDescent="0.15">
      <c r="A201"/>
      <c r="B201"/>
    </row>
    <row r="202" spans="1:2" x14ac:dyDescent="0.15">
      <c r="A202"/>
      <c r="B202"/>
    </row>
    <row r="203" spans="1:2" x14ac:dyDescent="0.15">
      <c r="A203"/>
      <c r="B203"/>
    </row>
    <row r="204" spans="1:2" x14ac:dyDescent="0.15">
      <c r="A204"/>
      <c r="B204"/>
    </row>
    <row r="205" spans="1:2" x14ac:dyDescent="0.15">
      <c r="A205"/>
      <c r="B205"/>
    </row>
    <row r="206" spans="1:2" x14ac:dyDescent="0.15">
      <c r="A206"/>
      <c r="B206"/>
    </row>
    <row r="207" spans="1:2" x14ac:dyDescent="0.15">
      <c r="A207"/>
      <c r="B207"/>
    </row>
    <row r="208" spans="1:2" x14ac:dyDescent="0.15">
      <c r="A208"/>
      <c r="B208"/>
    </row>
    <row r="209" spans="1:2" x14ac:dyDescent="0.15">
      <c r="A209"/>
      <c r="B209"/>
    </row>
    <row r="210" spans="1:2" x14ac:dyDescent="0.15">
      <c r="A210"/>
      <c r="B210"/>
    </row>
    <row r="211" spans="1:2" x14ac:dyDescent="0.15">
      <c r="A211"/>
      <c r="B211"/>
    </row>
    <row r="212" spans="1:2" x14ac:dyDescent="0.15">
      <c r="A212"/>
      <c r="B212"/>
    </row>
    <row r="213" spans="1:2" x14ac:dyDescent="0.15">
      <c r="A213"/>
      <c r="B213"/>
    </row>
    <row r="214" spans="1:2" x14ac:dyDescent="0.15">
      <c r="A214"/>
      <c r="B214"/>
    </row>
    <row r="215" spans="1:2" x14ac:dyDescent="0.15">
      <c r="A215"/>
      <c r="B215"/>
    </row>
    <row r="216" spans="1:2" x14ac:dyDescent="0.15">
      <c r="A216"/>
      <c r="B216"/>
    </row>
    <row r="217" spans="1:2" x14ac:dyDescent="0.15">
      <c r="A217"/>
      <c r="B217"/>
    </row>
    <row r="218" spans="1:2" x14ac:dyDescent="0.15">
      <c r="A218"/>
      <c r="B218"/>
    </row>
    <row r="219" spans="1:2" x14ac:dyDescent="0.15">
      <c r="A219"/>
      <c r="B219"/>
    </row>
    <row r="220" spans="1:2" x14ac:dyDescent="0.15">
      <c r="A220"/>
      <c r="B220"/>
    </row>
    <row r="221" spans="1:2" x14ac:dyDescent="0.15">
      <c r="A221"/>
      <c r="B221"/>
    </row>
    <row r="222" spans="1:2" x14ac:dyDescent="0.15">
      <c r="A222"/>
      <c r="B222"/>
    </row>
    <row r="223" spans="1:2" x14ac:dyDescent="0.15">
      <c r="A223"/>
      <c r="B223"/>
    </row>
    <row r="224" spans="1:2" x14ac:dyDescent="0.15">
      <c r="A224"/>
      <c r="B224"/>
    </row>
    <row r="225" spans="1:2" x14ac:dyDescent="0.15">
      <c r="A225"/>
      <c r="B225"/>
    </row>
    <row r="226" spans="1:2" x14ac:dyDescent="0.15">
      <c r="A226"/>
      <c r="B226"/>
    </row>
    <row r="227" spans="1:2" x14ac:dyDescent="0.15">
      <c r="A227"/>
      <c r="B227"/>
    </row>
    <row r="228" spans="1:2" x14ac:dyDescent="0.15">
      <c r="A228"/>
      <c r="B228"/>
    </row>
    <row r="229" spans="1:2" x14ac:dyDescent="0.15">
      <c r="A229"/>
      <c r="B229"/>
    </row>
    <row r="230" spans="1:2" x14ac:dyDescent="0.15">
      <c r="A230"/>
      <c r="B230"/>
    </row>
    <row r="231" spans="1:2" x14ac:dyDescent="0.15">
      <c r="A231"/>
      <c r="B231"/>
    </row>
    <row r="232" spans="1:2" x14ac:dyDescent="0.15">
      <c r="A232"/>
      <c r="B232"/>
    </row>
    <row r="233" spans="1:2" x14ac:dyDescent="0.15">
      <c r="A233"/>
      <c r="B233"/>
    </row>
    <row r="234" spans="1:2" x14ac:dyDescent="0.15">
      <c r="A234"/>
      <c r="B234"/>
    </row>
    <row r="235" spans="1:2" x14ac:dyDescent="0.15">
      <c r="A235"/>
      <c r="B235"/>
    </row>
    <row r="236" spans="1:2" x14ac:dyDescent="0.15">
      <c r="A236"/>
      <c r="B236"/>
    </row>
    <row r="237" spans="1:2" x14ac:dyDescent="0.15">
      <c r="A237"/>
      <c r="B237"/>
    </row>
    <row r="238" spans="1:2" x14ac:dyDescent="0.15">
      <c r="A238"/>
      <c r="B238"/>
    </row>
    <row r="239" spans="1:2" x14ac:dyDescent="0.15">
      <c r="A239"/>
      <c r="B239"/>
    </row>
    <row r="240" spans="1:2" x14ac:dyDescent="0.15">
      <c r="A240"/>
      <c r="B240"/>
    </row>
    <row r="241" spans="1:2" x14ac:dyDescent="0.15">
      <c r="A241"/>
      <c r="B241"/>
    </row>
    <row r="242" spans="1:2" x14ac:dyDescent="0.15">
      <c r="A242"/>
      <c r="B242"/>
    </row>
    <row r="243" spans="1:2" x14ac:dyDescent="0.15">
      <c r="A243"/>
      <c r="B243"/>
    </row>
    <row r="244" spans="1:2" x14ac:dyDescent="0.15">
      <c r="A244"/>
      <c r="B244"/>
    </row>
    <row r="245" spans="1:2" x14ac:dyDescent="0.15">
      <c r="A245"/>
      <c r="B245"/>
    </row>
    <row r="246" spans="1:2" x14ac:dyDescent="0.15">
      <c r="A246"/>
      <c r="B246"/>
    </row>
    <row r="247" spans="1:2" x14ac:dyDescent="0.15">
      <c r="A247"/>
      <c r="B247"/>
    </row>
    <row r="248" spans="1:2" x14ac:dyDescent="0.15">
      <c r="A248"/>
      <c r="B248"/>
    </row>
    <row r="249" spans="1:2" x14ac:dyDescent="0.15">
      <c r="A249"/>
      <c r="B249"/>
    </row>
    <row r="250" spans="1:2" x14ac:dyDescent="0.15">
      <c r="A250"/>
      <c r="B250"/>
    </row>
    <row r="251" spans="1:2" x14ac:dyDescent="0.15">
      <c r="A251"/>
      <c r="B251"/>
    </row>
    <row r="252" spans="1:2" x14ac:dyDescent="0.15">
      <c r="A252"/>
      <c r="B252"/>
    </row>
    <row r="253" spans="1:2" x14ac:dyDescent="0.15">
      <c r="A253"/>
      <c r="B253"/>
    </row>
    <row r="254" spans="1:2" x14ac:dyDescent="0.15">
      <c r="A254"/>
      <c r="B254"/>
    </row>
    <row r="255" spans="1:2" x14ac:dyDescent="0.15">
      <c r="A255"/>
      <c r="B255"/>
    </row>
    <row r="256" spans="1:2" x14ac:dyDescent="0.15">
      <c r="A256"/>
      <c r="B256"/>
    </row>
    <row r="257" spans="1:2" x14ac:dyDescent="0.15">
      <c r="A257"/>
      <c r="B257"/>
    </row>
    <row r="258" spans="1:2" x14ac:dyDescent="0.15">
      <c r="A258"/>
      <c r="B258"/>
    </row>
    <row r="259" spans="1:2" x14ac:dyDescent="0.15">
      <c r="A259"/>
      <c r="B259"/>
    </row>
    <row r="260" spans="1:2" x14ac:dyDescent="0.15">
      <c r="A260"/>
      <c r="B260"/>
    </row>
    <row r="261" spans="1:2" x14ac:dyDescent="0.15">
      <c r="A261"/>
      <c r="B261"/>
    </row>
    <row r="262" spans="1:2" x14ac:dyDescent="0.15">
      <c r="A262"/>
      <c r="B262"/>
    </row>
    <row r="263" spans="1:2" x14ac:dyDescent="0.15">
      <c r="A263"/>
      <c r="B263"/>
    </row>
    <row r="264" spans="1:2" x14ac:dyDescent="0.15">
      <c r="A264"/>
      <c r="B264"/>
    </row>
    <row r="265" spans="1:2" x14ac:dyDescent="0.15">
      <c r="A265"/>
      <c r="B265"/>
    </row>
    <row r="266" spans="1:2" x14ac:dyDescent="0.15">
      <c r="A266"/>
      <c r="B266"/>
    </row>
    <row r="267" spans="1:2" x14ac:dyDescent="0.15">
      <c r="A267"/>
      <c r="B267"/>
    </row>
    <row r="268" spans="1:2" x14ac:dyDescent="0.15">
      <c r="A268"/>
      <c r="B268"/>
    </row>
    <row r="269" spans="1:2" x14ac:dyDescent="0.15">
      <c r="A269"/>
      <c r="B269"/>
    </row>
    <row r="270" spans="1:2" x14ac:dyDescent="0.15">
      <c r="A270"/>
      <c r="B270"/>
    </row>
    <row r="271" spans="1:2" x14ac:dyDescent="0.15">
      <c r="A271"/>
      <c r="B271"/>
    </row>
    <row r="272" spans="1:2" x14ac:dyDescent="0.15">
      <c r="A272"/>
      <c r="B272"/>
    </row>
    <row r="273" spans="1:2" x14ac:dyDescent="0.15">
      <c r="A273"/>
      <c r="B273"/>
    </row>
    <row r="274" spans="1:2" x14ac:dyDescent="0.15">
      <c r="A274"/>
      <c r="B274"/>
    </row>
    <row r="275" spans="1:2" x14ac:dyDescent="0.15">
      <c r="A275"/>
      <c r="B275"/>
    </row>
    <row r="276" spans="1:2" x14ac:dyDescent="0.15">
      <c r="A276"/>
      <c r="B276"/>
    </row>
    <row r="277" spans="1:2" x14ac:dyDescent="0.15">
      <c r="A277"/>
      <c r="B277"/>
    </row>
    <row r="278" spans="1:2" x14ac:dyDescent="0.15">
      <c r="A278"/>
      <c r="B278"/>
    </row>
    <row r="279" spans="1:2" x14ac:dyDescent="0.15">
      <c r="A279"/>
      <c r="B279"/>
    </row>
    <row r="280" spans="1:2" x14ac:dyDescent="0.15">
      <c r="A280"/>
      <c r="B280"/>
    </row>
    <row r="281" spans="1:2" x14ac:dyDescent="0.15">
      <c r="A281"/>
      <c r="B281"/>
    </row>
    <row r="282" spans="1:2" x14ac:dyDescent="0.15">
      <c r="A282"/>
      <c r="B282"/>
    </row>
    <row r="283" spans="1:2" x14ac:dyDescent="0.15">
      <c r="A283"/>
      <c r="B283"/>
    </row>
    <row r="284" spans="1:2" x14ac:dyDescent="0.15">
      <c r="A284"/>
      <c r="B284"/>
    </row>
    <row r="285" spans="1:2" x14ac:dyDescent="0.15">
      <c r="A285"/>
      <c r="B285"/>
    </row>
    <row r="286" spans="1:2" x14ac:dyDescent="0.15">
      <c r="A286"/>
      <c r="B286"/>
    </row>
    <row r="287" spans="1:2" x14ac:dyDescent="0.15">
      <c r="A287"/>
      <c r="B287"/>
    </row>
    <row r="288" spans="1:2" x14ac:dyDescent="0.15">
      <c r="A288"/>
      <c r="B288"/>
    </row>
    <row r="289" spans="1:2" x14ac:dyDescent="0.15">
      <c r="A289"/>
      <c r="B289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T87"/>
  <sheetViews>
    <sheetView showGridLines="0" zoomScaleNormal="100" workbookViewId="0"/>
  </sheetViews>
  <sheetFormatPr defaultRowHeight="11.25" x14ac:dyDescent="0.1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 x14ac:dyDescent="0.15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66" t="s">
        <v>351</v>
      </c>
      <c r="S1" s="499" t="s">
        <v>243</v>
      </c>
      <c r="T1" s="499"/>
    </row>
    <row r="2" spans="1:20" ht="25.5" x14ac:dyDescent="0.15">
      <c r="A2" s="357" t="s">
        <v>176</v>
      </c>
      <c r="C2" s="23">
        <v>2015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 t="s">
        <v>329</v>
      </c>
      <c r="M2" s="31" t="s">
        <v>229</v>
      </c>
      <c r="N2" s="367" t="s">
        <v>352</v>
      </c>
      <c r="S2" s="291" t="s">
        <v>244</v>
      </c>
      <c r="T2" s="292" t="s">
        <v>245</v>
      </c>
    </row>
    <row r="3" spans="1:20" ht="90" x14ac:dyDescent="0.15">
      <c r="A3" s="357" t="s">
        <v>177</v>
      </c>
      <c r="C3" s="23">
        <v>2016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 t="s">
        <v>330</v>
      </c>
      <c r="M3" s="31" t="s">
        <v>230</v>
      </c>
      <c r="N3" s="367" t="s">
        <v>353</v>
      </c>
      <c r="S3" s="293" t="s">
        <v>348</v>
      </c>
      <c r="T3" s="364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</row>
    <row r="4" spans="1:20" ht="42.75" x14ac:dyDescent="0.15">
      <c r="A4" s="357" t="s">
        <v>284</v>
      </c>
      <c r="C4" s="23">
        <v>2017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 t="s">
        <v>331</v>
      </c>
      <c r="M4" s="31"/>
      <c r="N4" s="367" t="s">
        <v>354</v>
      </c>
    </row>
    <row r="5" spans="1:20" ht="42.75" x14ac:dyDescent="0.15">
      <c r="A5" s="357" t="s">
        <v>219</v>
      </c>
      <c r="C5" s="23">
        <v>2018</v>
      </c>
      <c r="E5" s="24" t="s">
        <v>37</v>
      </c>
      <c r="F5" s="24" t="s">
        <v>60</v>
      </c>
      <c r="K5" s="22" t="s">
        <v>55</v>
      </c>
      <c r="L5" s="58"/>
      <c r="M5" s="31"/>
      <c r="N5" s="367" t="s">
        <v>355</v>
      </c>
    </row>
    <row r="6" spans="1:20" x14ac:dyDescent="0.15">
      <c r="A6" s="357" t="s">
        <v>206</v>
      </c>
      <c r="C6" s="23">
        <v>2019</v>
      </c>
      <c r="E6" s="24" t="s">
        <v>38</v>
      </c>
      <c r="F6" s="26"/>
      <c r="K6" s="61"/>
      <c r="L6" s="61"/>
    </row>
    <row r="7" spans="1:20" ht="12.75" x14ac:dyDescent="0.15">
      <c r="A7" s="357" t="s">
        <v>285</v>
      </c>
      <c r="C7" s="23">
        <v>2020</v>
      </c>
      <c r="E7" s="24" t="s">
        <v>39</v>
      </c>
      <c r="F7" s="26"/>
      <c r="K7" s="68"/>
      <c r="L7" s="61"/>
    </row>
    <row r="8" spans="1:20" x14ac:dyDescent="0.15">
      <c r="A8" s="357" t="s">
        <v>286</v>
      </c>
      <c r="C8" s="23">
        <v>2021</v>
      </c>
      <c r="E8" s="24" t="s">
        <v>40</v>
      </c>
      <c r="F8" s="26"/>
      <c r="K8" s="69" t="s">
        <v>127</v>
      </c>
    </row>
    <row r="9" spans="1:20" x14ac:dyDescent="0.15">
      <c r="A9" s="357" t="s">
        <v>178</v>
      </c>
      <c r="C9" s="23">
        <v>2022</v>
      </c>
      <c r="E9" s="24" t="s">
        <v>41</v>
      </c>
      <c r="F9" s="26"/>
      <c r="K9" s="67"/>
    </row>
    <row r="10" spans="1:20" ht="12.75" x14ac:dyDescent="0.15">
      <c r="A10" s="357" t="s">
        <v>287</v>
      </c>
      <c r="E10" s="24" t="s">
        <v>42</v>
      </c>
      <c r="F10" s="26"/>
      <c r="K10" s="68"/>
    </row>
    <row r="11" spans="1:20" x14ac:dyDescent="0.15">
      <c r="A11" s="357" t="s">
        <v>288</v>
      </c>
      <c r="E11" s="24" t="s">
        <v>43</v>
      </c>
      <c r="F11" s="26"/>
      <c r="K11" s="70"/>
    </row>
    <row r="12" spans="1:20" x14ac:dyDescent="0.15">
      <c r="A12" s="357" t="s">
        <v>289</v>
      </c>
      <c r="E12" s="24" t="s">
        <v>44</v>
      </c>
      <c r="F12" s="26"/>
    </row>
    <row r="13" spans="1:20" x14ac:dyDescent="0.15">
      <c r="A13" s="357" t="s">
        <v>290</v>
      </c>
      <c r="E13" s="24" t="s">
        <v>45</v>
      </c>
      <c r="F13" s="26"/>
    </row>
    <row r="14" spans="1:20" x14ac:dyDescent="0.15">
      <c r="A14" s="357" t="s">
        <v>291</v>
      </c>
    </row>
    <row r="15" spans="1:20" x14ac:dyDescent="0.15">
      <c r="A15" s="357" t="s">
        <v>215</v>
      </c>
    </row>
    <row r="16" spans="1:20" x14ac:dyDescent="0.15">
      <c r="A16" s="357" t="s">
        <v>207</v>
      </c>
      <c r="C16" s="146"/>
      <c r="D16" s="139"/>
      <c r="E16" s="139"/>
      <c r="G16" s="217" t="s">
        <v>167</v>
      </c>
    </row>
    <row r="17" spans="1:7" x14ac:dyDescent="0.15">
      <c r="A17" s="357" t="s">
        <v>292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01.07.2021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30.09.2021</v>
      </c>
      <c r="G17" s="218" t="s">
        <v>808</v>
      </c>
    </row>
    <row r="18" spans="1:7" x14ac:dyDescent="0.15">
      <c r="A18" s="357" t="s">
        <v>293</v>
      </c>
      <c r="C18" s="142"/>
      <c r="D18" s="143"/>
      <c r="E18" s="143"/>
      <c r="G18" s="146"/>
    </row>
    <row r="19" spans="1:7" ht="22.5" x14ac:dyDescent="0.15">
      <c r="A19" s="357" t="s">
        <v>294</v>
      </c>
      <c r="C19" s="146"/>
      <c r="D19" s="139"/>
      <c r="E19" s="139"/>
      <c r="G19" s="217" t="s">
        <v>170</v>
      </c>
    </row>
    <row r="20" spans="1:7" ht="22.5" x14ac:dyDescent="0.15">
      <c r="A20" s="357" t="s">
        <v>179</v>
      </c>
      <c r="C20" s="144" t="s">
        <v>132</v>
      </c>
      <c r="D20" s="145"/>
      <c r="E20" s="145"/>
      <c r="G20" s="69" t="b">
        <v>1</v>
      </c>
    </row>
    <row r="21" spans="1:7" x14ac:dyDescent="0.15">
      <c r="A21" s="357" t="s">
        <v>180</v>
      </c>
    </row>
    <row r="22" spans="1:7" x14ac:dyDescent="0.15">
      <c r="A22" s="357" t="s">
        <v>181</v>
      </c>
    </row>
    <row r="23" spans="1:7" x14ac:dyDescent="0.15">
      <c r="A23" s="357" t="s">
        <v>295</v>
      </c>
    </row>
    <row r="24" spans="1:7" x14ac:dyDescent="0.15">
      <c r="A24" s="357" t="s">
        <v>296</v>
      </c>
    </row>
    <row r="25" spans="1:7" x14ac:dyDescent="0.15">
      <c r="A25" s="357" t="s">
        <v>182</v>
      </c>
    </row>
    <row r="26" spans="1:7" x14ac:dyDescent="0.15">
      <c r="A26" s="357" t="s">
        <v>297</v>
      </c>
    </row>
    <row r="27" spans="1:7" x14ac:dyDescent="0.15">
      <c r="A27" s="357" t="s">
        <v>183</v>
      </c>
    </row>
    <row r="28" spans="1:7" x14ac:dyDescent="0.15">
      <c r="A28" s="357" t="s">
        <v>216</v>
      </c>
    </row>
    <row r="29" spans="1:7" x14ac:dyDescent="0.15">
      <c r="A29" s="357" t="s">
        <v>208</v>
      </c>
    </row>
    <row r="30" spans="1:7" x14ac:dyDescent="0.15">
      <c r="A30" s="357" t="s">
        <v>298</v>
      </c>
    </row>
    <row r="31" spans="1:7" x14ac:dyDescent="0.15">
      <c r="A31" s="357" t="s">
        <v>299</v>
      </c>
    </row>
    <row r="32" spans="1:7" x14ac:dyDescent="0.15">
      <c r="A32" s="357" t="s">
        <v>184</v>
      </c>
    </row>
    <row r="33" spans="1:1" x14ac:dyDescent="0.15">
      <c r="A33" s="357" t="s">
        <v>300</v>
      </c>
    </row>
    <row r="34" spans="1:1" x14ac:dyDescent="0.15">
      <c r="A34" s="357" t="s">
        <v>301</v>
      </c>
    </row>
    <row r="35" spans="1:1" x14ac:dyDescent="0.15">
      <c r="A35" s="357" t="s">
        <v>302</v>
      </c>
    </row>
    <row r="36" spans="1:1" x14ac:dyDescent="0.15">
      <c r="A36" s="357" t="s">
        <v>303</v>
      </c>
    </row>
    <row r="37" spans="1:1" x14ac:dyDescent="0.15">
      <c r="A37" s="357" t="s">
        <v>304</v>
      </c>
    </row>
    <row r="38" spans="1:1" x14ac:dyDescent="0.15">
      <c r="A38" s="357" t="s">
        <v>209</v>
      </c>
    </row>
    <row r="39" spans="1:1" x14ac:dyDescent="0.15">
      <c r="A39" s="357" t="s">
        <v>305</v>
      </c>
    </row>
    <row r="40" spans="1:1" x14ac:dyDescent="0.15">
      <c r="A40" s="357" t="s">
        <v>185</v>
      </c>
    </row>
    <row r="41" spans="1:1" x14ac:dyDescent="0.15">
      <c r="A41" s="357" t="s">
        <v>186</v>
      </c>
    </row>
    <row r="42" spans="1:1" x14ac:dyDescent="0.15">
      <c r="A42" s="357" t="s">
        <v>187</v>
      </c>
    </row>
    <row r="43" spans="1:1" x14ac:dyDescent="0.15">
      <c r="A43" s="357" t="s">
        <v>306</v>
      </c>
    </row>
    <row r="44" spans="1:1" x14ac:dyDescent="0.15">
      <c r="A44" s="357" t="s">
        <v>307</v>
      </c>
    </row>
    <row r="45" spans="1:1" x14ac:dyDescent="0.15">
      <c r="A45" s="357" t="s">
        <v>210</v>
      </c>
    </row>
    <row r="46" spans="1:1" x14ac:dyDescent="0.15">
      <c r="A46" s="357" t="s">
        <v>308</v>
      </c>
    </row>
    <row r="47" spans="1:1" x14ac:dyDescent="0.15">
      <c r="A47" s="357" t="s">
        <v>309</v>
      </c>
    </row>
    <row r="48" spans="1:1" x14ac:dyDescent="0.15">
      <c r="A48" s="357" t="s">
        <v>310</v>
      </c>
    </row>
    <row r="49" spans="1:1" x14ac:dyDescent="0.15">
      <c r="A49" s="357" t="s">
        <v>311</v>
      </c>
    </row>
    <row r="50" spans="1:1" x14ac:dyDescent="0.15">
      <c r="A50" s="357" t="s">
        <v>188</v>
      </c>
    </row>
    <row r="51" spans="1:1" x14ac:dyDescent="0.15">
      <c r="A51" s="357" t="s">
        <v>189</v>
      </c>
    </row>
    <row r="52" spans="1:1" x14ac:dyDescent="0.15">
      <c r="A52" s="357" t="s">
        <v>217</v>
      </c>
    </row>
    <row r="53" spans="1:1" x14ac:dyDescent="0.15">
      <c r="A53" s="357" t="s">
        <v>312</v>
      </c>
    </row>
    <row r="54" spans="1:1" x14ac:dyDescent="0.15">
      <c r="A54" s="357" t="s">
        <v>220</v>
      </c>
    </row>
    <row r="55" spans="1:1" x14ac:dyDescent="0.15">
      <c r="A55" s="357" t="s">
        <v>190</v>
      </c>
    </row>
    <row r="56" spans="1:1" x14ac:dyDescent="0.15">
      <c r="A56" s="357" t="s">
        <v>313</v>
      </c>
    </row>
    <row r="57" spans="1:1" x14ac:dyDescent="0.15">
      <c r="A57" s="357" t="s">
        <v>191</v>
      </c>
    </row>
    <row r="58" spans="1:1" x14ac:dyDescent="0.15">
      <c r="A58" s="357" t="s">
        <v>314</v>
      </c>
    </row>
    <row r="59" spans="1:1" x14ac:dyDescent="0.15">
      <c r="A59" s="357" t="s">
        <v>315</v>
      </c>
    </row>
    <row r="60" spans="1:1" x14ac:dyDescent="0.15">
      <c r="A60" s="357" t="s">
        <v>316</v>
      </c>
    </row>
    <row r="61" spans="1:1" x14ac:dyDescent="0.15">
      <c r="A61" s="357" t="s">
        <v>317</v>
      </c>
    </row>
    <row r="62" spans="1:1" x14ac:dyDescent="0.15">
      <c r="A62" s="357" t="s">
        <v>211</v>
      </c>
    </row>
    <row r="63" spans="1:1" x14ac:dyDescent="0.15">
      <c r="A63" s="357" t="s">
        <v>318</v>
      </c>
    </row>
    <row r="64" spans="1:1" x14ac:dyDescent="0.15">
      <c r="A64" s="357" t="s">
        <v>319</v>
      </c>
    </row>
    <row r="65" spans="1:1" x14ac:dyDescent="0.15">
      <c r="A65" s="357" t="s">
        <v>221</v>
      </c>
    </row>
    <row r="66" spans="1:1" x14ac:dyDescent="0.15">
      <c r="A66" s="357" t="s">
        <v>212</v>
      </c>
    </row>
    <row r="67" spans="1:1" x14ac:dyDescent="0.15">
      <c r="A67" s="357" t="s">
        <v>192</v>
      </c>
    </row>
    <row r="68" spans="1:1" x14ac:dyDescent="0.15">
      <c r="A68" s="357" t="s">
        <v>320</v>
      </c>
    </row>
    <row r="69" spans="1:1" x14ac:dyDescent="0.15">
      <c r="A69" s="357" t="s">
        <v>321</v>
      </c>
    </row>
    <row r="70" spans="1:1" x14ac:dyDescent="0.15">
      <c r="A70" s="357" t="s">
        <v>322</v>
      </c>
    </row>
    <row r="71" spans="1:1" x14ac:dyDescent="0.15">
      <c r="A71" s="357" t="s">
        <v>323</v>
      </c>
    </row>
    <row r="72" spans="1:1" x14ac:dyDescent="0.15">
      <c r="A72" s="357" t="s">
        <v>193</v>
      </c>
    </row>
    <row r="73" spans="1:1" x14ac:dyDescent="0.15">
      <c r="A73" s="357" t="s">
        <v>324</v>
      </c>
    </row>
    <row r="74" spans="1:1" x14ac:dyDescent="0.15">
      <c r="A74" s="357" t="s">
        <v>194</v>
      </c>
    </row>
    <row r="75" spans="1:1" x14ac:dyDescent="0.15">
      <c r="A75" s="357" t="s">
        <v>195</v>
      </c>
    </row>
    <row r="76" spans="1:1" x14ac:dyDescent="0.15">
      <c r="A76" s="357" t="s">
        <v>196</v>
      </c>
    </row>
    <row r="77" spans="1:1" x14ac:dyDescent="0.15">
      <c r="A77" s="357" t="s">
        <v>197</v>
      </c>
    </row>
    <row r="78" spans="1:1" x14ac:dyDescent="0.15">
      <c r="A78" s="357" t="s">
        <v>213</v>
      </c>
    </row>
    <row r="79" spans="1:1" x14ac:dyDescent="0.15">
      <c r="A79" s="357" t="s">
        <v>218</v>
      </c>
    </row>
    <row r="80" spans="1:1" x14ac:dyDescent="0.15">
      <c r="A80" s="357" t="s">
        <v>198</v>
      </c>
    </row>
    <row r="81" spans="1:1" x14ac:dyDescent="0.15">
      <c r="A81" s="357" t="s">
        <v>199</v>
      </c>
    </row>
    <row r="82" spans="1:1" x14ac:dyDescent="0.15">
      <c r="A82" s="357" t="s">
        <v>222</v>
      </c>
    </row>
    <row r="83" spans="1:1" x14ac:dyDescent="0.15">
      <c r="A83" s="357" t="s">
        <v>325</v>
      </c>
    </row>
    <row r="84" spans="1:1" x14ac:dyDescent="0.15">
      <c r="A84" s="357" t="s">
        <v>214</v>
      </c>
    </row>
    <row r="85" spans="1:1" x14ac:dyDescent="0.15">
      <c r="A85" s="357" t="s">
        <v>326</v>
      </c>
    </row>
    <row r="86" spans="1:1" x14ac:dyDescent="0.15">
      <c r="A86" s="357" t="s">
        <v>327</v>
      </c>
    </row>
    <row r="87" spans="1:1" x14ac:dyDescent="0.15">
      <c r="A87" s="357" t="s">
        <v>328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heckCyan">
    <tabColor indexed="47"/>
  </sheetPr>
  <dimension ref="A2:A15"/>
  <sheetViews>
    <sheetView showGridLines="0" zoomScaleNormal="100" workbookViewId="0"/>
  </sheetViews>
  <sheetFormatPr defaultRowHeight="12.75" x14ac:dyDescent="0.2"/>
  <cols>
    <col min="1" max="16384" width="9.140625" style="148"/>
  </cols>
  <sheetData>
    <row r="2" spans="1:1" x14ac:dyDescent="0.2">
      <c r="A2" s="360">
        <f>IF('Сведения об изменении'!$E$13="",1,0)</f>
        <v>1</v>
      </c>
    </row>
    <row r="3" spans="1:1" x14ac:dyDescent="0.2">
      <c r="A3" s="360">
        <f>IF(Дифференциация!$E$22="",1,0)</f>
        <v>0</v>
      </c>
    </row>
    <row r="4" spans="1:1" x14ac:dyDescent="0.2">
      <c r="A4" s="360">
        <f>IF(Территории!$E$12="",1,0)</f>
        <v>0</v>
      </c>
    </row>
    <row r="5" spans="1:1" x14ac:dyDescent="0.2">
      <c r="A5" s="360">
        <f>IF('Форма 4.6'!$G$11="",1,0)</f>
        <v>0</v>
      </c>
    </row>
    <row r="6" spans="1:1" x14ac:dyDescent="0.2">
      <c r="A6" s="360">
        <f>IF('Форма 4.6'!$G$12="",1,0)</f>
        <v>0</v>
      </c>
    </row>
    <row r="7" spans="1:1" x14ac:dyDescent="0.2">
      <c r="A7" s="360">
        <f>IF('Форма 4.6'!$G$13="",1,0)</f>
        <v>0</v>
      </c>
    </row>
    <row r="8" spans="1:1" x14ac:dyDescent="0.2">
      <c r="A8" s="360">
        <f>IF('Форма 4.6'!$E$17="",1,0)</f>
        <v>0</v>
      </c>
    </row>
    <row r="9" spans="1:1" x14ac:dyDescent="0.2">
      <c r="A9" s="360">
        <f>IF('Форма 4.6'!$E$18="",1,0)</f>
        <v>0</v>
      </c>
    </row>
    <row r="10" spans="1:1" x14ac:dyDescent="0.2">
      <c r="A10" s="360">
        <f>IF('Форма 4.6'!$E$19="",1,0)</f>
        <v>0</v>
      </c>
    </row>
    <row r="11" spans="1:1" x14ac:dyDescent="0.2">
      <c r="A11" s="360">
        <f>IF('Форма 4.6'!$E$20="",1,0)</f>
        <v>0</v>
      </c>
    </row>
    <row r="12" spans="1:1" x14ac:dyDescent="0.2">
      <c r="A12" s="360">
        <f>IF('Форма 4.6'!$E$21="",1,0)</f>
        <v>0</v>
      </c>
    </row>
    <row r="13" spans="1:1" x14ac:dyDescent="0.2">
      <c r="A13" s="360">
        <f>IF('Форма 4.6'!$E$22="",1,0)</f>
        <v>0</v>
      </c>
    </row>
    <row r="14" spans="1:1" x14ac:dyDescent="0.2">
      <c r="A14" s="360">
        <f>IF('Форма 4.6'!$E$23="",1,0)</f>
        <v>0</v>
      </c>
    </row>
    <row r="15" spans="1:1" x14ac:dyDescent="0.2">
      <c r="A15" s="360">
        <f>IF('Форма 4.6'!$E$24="",1,0)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A1:K11"/>
  <sheetViews>
    <sheetView showGridLines="0" zoomScaleNormal="100" workbookViewId="0"/>
  </sheetViews>
  <sheetFormatPr defaultRowHeight="11.25" x14ac:dyDescent="0.1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 x14ac:dyDescent="0.15">
      <c r="B1" s="171" t="s">
        <v>153</v>
      </c>
      <c r="C1" s="150"/>
      <c r="D1" s="501"/>
      <c r="E1" s="501"/>
      <c r="F1" s="501"/>
      <c r="G1" s="501"/>
      <c r="H1" s="501"/>
      <c r="I1" s="501"/>
      <c r="J1" s="501"/>
      <c r="K1" s="501"/>
    </row>
    <row r="2" spans="1:11" ht="14.25" x14ac:dyDescent="0.15">
      <c r="A2" s="150">
        <v>1</v>
      </c>
      <c r="B2" s="172" t="s">
        <v>146</v>
      </c>
      <c r="C2" s="150"/>
      <c r="D2" s="501"/>
      <c r="E2" s="501"/>
      <c r="F2" s="501"/>
      <c r="G2" s="501"/>
      <c r="H2" s="501"/>
      <c r="I2" s="501"/>
      <c r="J2" s="501"/>
      <c r="K2" s="501"/>
    </row>
    <row r="3" spans="1:11" ht="22.5" x14ac:dyDescent="0.15">
      <c r="A3" s="150">
        <v>2</v>
      </c>
      <c r="B3" s="172" t="s">
        <v>147</v>
      </c>
      <c r="C3" s="150"/>
      <c r="D3" s="502"/>
      <c r="E3" s="502"/>
      <c r="F3" s="502"/>
      <c r="G3" s="502"/>
      <c r="H3" s="502"/>
      <c r="I3" s="502"/>
      <c r="J3" s="502"/>
      <c r="K3" s="502"/>
    </row>
    <row r="4" spans="1:11" ht="14.25" x14ac:dyDescent="0.15">
      <c r="B4" s="171" t="s">
        <v>154</v>
      </c>
      <c r="C4" s="150"/>
      <c r="D4" s="503"/>
      <c r="E4" s="502"/>
      <c r="F4" s="502"/>
      <c r="G4" s="502"/>
      <c r="H4" s="502"/>
      <c r="I4" s="502"/>
      <c r="J4" s="502"/>
      <c r="K4" s="502"/>
    </row>
    <row r="5" spans="1:11" ht="33.75" x14ac:dyDescent="0.15">
      <c r="A5" s="150">
        <v>1</v>
      </c>
      <c r="B5" s="172" t="s">
        <v>200</v>
      </c>
      <c r="C5" s="150"/>
      <c r="D5" s="500"/>
      <c r="E5" s="500"/>
      <c r="F5" s="500"/>
      <c r="G5" s="500"/>
      <c r="H5" s="500"/>
      <c r="I5" s="500"/>
      <c r="J5" s="500"/>
      <c r="K5" s="500"/>
    </row>
    <row r="6" spans="1:11" ht="22.5" x14ac:dyDescent="0.15">
      <c r="A6" s="150">
        <v>2</v>
      </c>
      <c r="B6" s="172" t="s">
        <v>152</v>
      </c>
    </row>
    <row r="7" spans="1:11" ht="22.5" x14ac:dyDescent="0.15">
      <c r="A7" s="150">
        <v>3</v>
      </c>
      <c r="B7" s="172" t="s">
        <v>338</v>
      </c>
    </row>
    <row r="8" spans="1:11" ht="56.25" x14ac:dyDescent="0.15">
      <c r="A8" s="150">
        <v>4</v>
      </c>
      <c r="B8" s="172" t="s">
        <v>339</v>
      </c>
    </row>
    <row r="9" spans="1:11" x14ac:dyDescent="0.15">
      <c r="B9" s="171" t="s">
        <v>124</v>
      </c>
    </row>
    <row r="10" spans="1:11" ht="22.5" x14ac:dyDescent="0.15">
      <c r="A10" s="150">
        <v>1</v>
      </c>
      <c r="B10" s="172" t="s">
        <v>122</v>
      </c>
    </row>
    <row r="11" spans="1:11" x14ac:dyDescent="0.15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SH_et_union_hor">
    <tabColor indexed="47"/>
  </sheetPr>
  <dimension ref="A3:CE60"/>
  <sheetViews>
    <sheetView showGridLines="0" zoomScaleNormal="100" workbookViewId="0"/>
  </sheetViews>
  <sheetFormatPr defaultRowHeight="15" x14ac:dyDescent="0.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50" customWidth="1"/>
    <col min="22" max="24" width="9.85546875" style="56" customWidth="1"/>
    <col min="25" max="16384" width="9.140625" style="56"/>
  </cols>
  <sheetData>
    <row r="3" spans="1:83" x14ac:dyDescent="0.15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9"/>
      <c r="V3" s="17"/>
      <c r="W3" s="17"/>
    </row>
    <row r="5" spans="1:83" ht="15" customHeight="1" x14ac:dyDescent="0.15">
      <c r="D5" s="230"/>
      <c r="E5" s="232"/>
    </row>
    <row r="7" spans="1:83" x14ac:dyDescent="0.15">
      <c r="A7" s="17" t="s">
        <v>242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9"/>
      <c r="V7" s="17"/>
      <c r="W7" s="17"/>
    </row>
    <row r="9" spans="1:83" s="78" customFormat="1" ht="15" customHeight="1" x14ac:dyDescent="0.2">
      <c r="C9" s="109"/>
      <c r="D9" s="230"/>
      <c r="E9" s="231"/>
      <c r="U9" s="247"/>
    </row>
    <row r="13" spans="1:83" x14ac:dyDescent="0.15">
      <c r="A13" s="17" t="s">
        <v>173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9"/>
      <c r="V13" s="17"/>
      <c r="W13" s="17"/>
    </row>
    <row r="14" spans="1:83" x14ac:dyDescent="0.15">
      <c r="D14" s="312"/>
      <c r="E14" s="312"/>
      <c r="F14" s="312"/>
      <c r="G14" s="312"/>
      <c r="H14" s="312"/>
      <c r="I14" s="312"/>
      <c r="J14" s="312"/>
      <c r="K14" s="312"/>
      <c r="L14" s="312"/>
    </row>
    <row r="15" spans="1:83" s="66" customFormat="1" ht="15" customHeight="1" x14ac:dyDescent="0.15">
      <c r="A15" s="36"/>
      <c r="B15" s="179" t="s">
        <v>149</v>
      </c>
      <c r="C15" s="508"/>
      <c r="D15" s="432">
        <v>1</v>
      </c>
      <c r="E15" s="509"/>
      <c r="F15" s="313"/>
      <c r="G15" s="258">
        <v>0</v>
      </c>
      <c r="H15" s="314"/>
      <c r="I15" s="175"/>
      <c r="J15" s="315" t="s">
        <v>253</v>
      </c>
      <c r="K15" s="201"/>
      <c r="L15" s="222"/>
      <c r="M15" s="304">
        <f>mergeValue(H15)</f>
        <v>0</v>
      </c>
      <c r="N15" s="295"/>
      <c r="O15" s="295"/>
      <c r="P15" s="304" t="str">
        <f t="array" ref="P15">IF(ISERROR(MATCH(MID(Q15,1,250),MID(note_ter,1,250),0)),"n","y")</f>
        <v>y</v>
      </c>
      <c r="Q15" s="295"/>
      <c r="R15" s="304" t="str">
        <f>K15&amp;"("&amp;L15&amp;")"</f>
        <v>()</v>
      </c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 x14ac:dyDescent="0.15">
      <c r="A16" s="36"/>
      <c r="B16" s="36"/>
      <c r="C16" s="508"/>
      <c r="D16" s="432"/>
      <c r="E16" s="509"/>
      <c r="F16" s="175"/>
      <c r="G16" s="185"/>
      <c r="H16" s="201" t="s">
        <v>50</v>
      </c>
      <c r="I16" s="185"/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 x14ac:dyDescent="0.15">
      <c r="Q17" s="233"/>
    </row>
    <row r="18" spans="1:83" x14ac:dyDescent="0.15">
      <c r="A18" s="17" t="s">
        <v>174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4"/>
      <c r="R18" s="17"/>
      <c r="S18" s="17"/>
      <c r="T18" s="17"/>
      <c r="U18" s="249"/>
      <c r="V18" s="17"/>
      <c r="W18" s="17"/>
    </row>
    <row r="19" spans="1:83" x14ac:dyDescent="0.15">
      <c r="F19" s="312"/>
      <c r="G19" s="312"/>
      <c r="H19" s="312"/>
      <c r="I19" s="312"/>
      <c r="J19" s="312"/>
      <c r="K19" s="312"/>
      <c r="L19" s="312"/>
      <c r="Q19" s="233"/>
    </row>
    <row r="20" spans="1:83" s="66" customFormat="1" ht="15" customHeight="1" x14ac:dyDescent="0.15">
      <c r="A20" s="36"/>
      <c r="B20" s="179" t="s">
        <v>149</v>
      </c>
      <c r="C20" s="510"/>
      <c r="D20" s="71"/>
      <c r="E20" s="316"/>
      <c r="F20" s="511"/>
      <c r="G20" s="432">
        <v>0</v>
      </c>
      <c r="H20" s="429"/>
      <c r="I20" s="175"/>
      <c r="J20" s="315" t="s">
        <v>253</v>
      </c>
      <c r="K20" s="201"/>
      <c r="L20" s="222"/>
      <c r="M20" s="304">
        <f>mergeValue(H20)</f>
        <v>0</v>
      </c>
      <c r="N20" s="295"/>
      <c r="O20" s="295"/>
      <c r="P20" s="295"/>
      <c r="Q20" s="295"/>
      <c r="R20" s="304" t="str">
        <f>K20&amp;"("&amp;L20&amp;")"</f>
        <v>()</v>
      </c>
      <c r="S20" s="179"/>
      <c r="T20" s="179"/>
      <c r="U20" s="239"/>
      <c r="V20" s="179"/>
      <c r="W20" s="179"/>
      <c r="X20" s="179"/>
      <c r="Y20" s="119"/>
      <c r="Z20" s="119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 x14ac:dyDescent="0.15">
      <c r="A21" s="36"/>
      <c r="B21" s="36"/>
      <c r="C21" s="510"/>
      <c r="D21" s="71"/>
      <c r="E21" s="316"/>
      <c r="F21" s="511"/>
      <c r="G21" s="432"/>
      <c r="H21" s="429"/>
      <c r="I21" s="185"/>
      <c r="J21" s="185"/>
      <c r="K21" s="201" t="s">
        <v>49</v>
      </c>
      <c r="L21" s="222"/>
      <c r="M21" s="295"/>
      <c r="N21" s="295"/>
      <c r="O21" s="295"/>
      <c r="P21" s="295"/>
      <c r="Q21" s="304"/>
      <c r="R21" s="295"/>
      <c r="S21" s="179"/>
      <c r="T21" s="179"/>
      <c r="U21" s="239"/>
      <c r="V21" s="179"/>
      <c r="W21" s="179"/>
      <c r="X21" s="179"/>
      <c r="Y21" s="119"/>
      <c r="Z21" s="119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 x14ac:dyDescent="0.15">
      <c r="Q22" s="233"/>
    </row>
    <row r="23" spans="1:83" x14ac:dyDescent="0.15">
      <c r="A23" s="17" t="s">
        <v>175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4"/>
      <c r="R23" s="17"/>
      <c r="S23" s="17"/>
      <c r="T23" s="17"/>
      <c r="U23" s="249"/>
      <c r="V23" s="17"/>
      <c r="W23" s="17"/>
    </row>
    <row r="24" spans="1:83" x14ac:dyDescent="0.15">
      <c r="Q24" s="233"/>
    </row>
    <row r="25" spans="1:83" s="66" customFormat="1" ht="15" customHeight="1" x14ac:dyDescent="0.15">
      <c r="A25" s="36"/>
      <c r="B25" s="179" t="s">
        <v>149</v>
      </c>
      <c r="C25" s="317"/>
      <c r="D25" s="56"/>
      <c r="E25" s="257"/>
      <c r="F25" s="56"/>
      <c r="G25" s="56"/>
      <c r="H25" s="56"/>
      <c r="I25" s="259"/>
      <c r="J25" s="258">
        <v>0</v>
      </c>
      <c r="K25" s="318"/>
      <c r="L25" s="180"/>
      <c r="M25" s="304">
        <f>mergeValue(H25)</f>
        <v>0</v>
      </c>
      <c r="N25" s="295"/>
      <c r="O25" s="295"/>
      <c r="P25" s="295"/>
      <c r="Q25" s="295"/>
      <c r="R25" s="304" t="str">
        <f>K25&amp;" ("&amp;L25&amp;")"</f>
        <v xml:space="preserve"> ()</v>
      </c>
      <c r="S25" s="179"/>
      <c r="T25" s="179"/>
      <c r="U25" s="239"/>
      <c r="V25" s="179"/>
      <c r="W25" s="179"/>
      <c r="X25" s="179"/>
      <c r="Y25" s="119"/>
      <c r="Z25" s="119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 x14ac:dyDescent="0.15"/>
    <row r="27" spans="1:83" x14ac:dyDescent="0.15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9"/>
      <c r="V27" s="17"/>
      <c r="W27" s="17"/>
    </row>
    <row r="29" spans="1:83" s="168" customFormat="1" ht="15" customHeight="1" x14ac:dyDescent="0.15">
      <c r="A29" s="56"/>
      <c r="B29" s="56"/>
      <c r="C29" s="71"/>
      <c r="D29" s="466" t="s">
        <v>26</v>
      </c>
      <c r="E29" s="465"/>
      <c r="F29" s="465" t="s">
        <v>19</v>
      </c>
      <c r="G29" s="468"/>
      <c r="H29" s="432">
        <v>1</v>
      </c>
      <c r="I29" s="506"/>
      <c r="J29" s="465" t="s">
        <v>19</v>
      </c>
      <c r="K29" s="189"/>
      <c r="L29" s="184" t="s">
        <v>26</v>
      </c>
      <c r="M29" s="205"/>
      <c r="N29" s="162"/>
      <c r="O29" s="162"/>
      <c r="P29" s="162"/>
      <c r="Q29" s="162"/>
      <c r="R29" s="162"/>
      <c r="S29" s="162"/>
      <c r="T29" s="162"/>
      <c r="U29" s="244"/>
      <c r="V29" s="162"/>
      <c r="W29" s="162"/>
      <c r="X29" s="182"/>
      <c r="Y29" s="182" t="s">
        <v>145</v>
      </c>
      <c r="Z29" s="182">
        <v>1705000</v>
      </c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</row>
    <row r="30" spans="1:83" s="168" customFormat="1" ht="15" customHeight="1" x14ac:dyDescent="0.15">
      <c r="A30" s="56"/>
      <c r="B30" s="56"/>
      <c r="C30" s="71"/>
      <c r="D30" s="466"/>
      <c r="E30" s="465"/>
      <c r="F30" s="465"/>
      <c r="G30" s="469"/>
      <c r="H30" s="432"/>
      <c r="I30" s="507"/>
      <c r="J30" s="465"/>
      <c r="K30" s="175"/>
      <c r="L30" s="185"/>
      <c r="M30" s="204" t="s">
        <v>335</v>
      </c>
      <c r="N30" s="162"/>
      <c r="O30" s="162"/>
      <c r="P30" s="162"/>
      <c r="Q30" s="162"/>
      <c r="R30" s="162"/>
      <c r="S30" s="162"/>
      <c r="T30" s="162"/>
      <c r="U30" s="244"/>
      <c r="V30" s="162"/>
      <c r="W30" s="16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</row>
    <row r="31" spans="1:83" s="168" customFormat="1" ht="15" customHeight="1" x14ac:dyDescent="0.15">
      <c r="A31" s="56"/>
      <c r="B31" s="56"/>
      <c r="C31" s="71"/>
      <c r="D31" s="466"/>
      <c r="E31" s="465"/>
      <c r="F31" s="465"/>
      <c r="G31" s="175"/>
      <c r="H31" s="185"/>
      <c r="I31" s="181" t="s">
        <v>203</v>
      </c>
      <c r="J31" s="185"/>
      <c r="K31" s="185"/>
      <c r="L31" s="185"/>
      <c r="M31" s="186"/>
      <c r="N31" s="162"/>
      <c r="O31" s="162"/>
      <c r="P31" s="162"/>
      <c r="Q31" s="162"/>
      <c r="R31" s="162"/>
      <c r="S31" s="162"/>
      <c r="T31" s="162"/>
      <c r="U31" s="244"/>
      <c r="V31" s="162"/>
      <c r="W31" s="16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</row>
    <row r="33" spans="1:38" x14ac:dyDescent="0.15">
      <c r="A33" s="17" t="s">
        <v>168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9"/>
      <c r="V33" s="17"/>
      <c r="W33" s="17"/>
    </row>
    <row r="35" spans="1:38" s="168" customFormat="1" ht="15" customHeight="1" x14ac:dyDescent="0.15">
      <c r="A35" s="56"/>
      <c r="B35" s="56"/>
      <c r="C35" s="71"/>
      <c r="D35" s="56"/>
      <c r="E35" s="56"/>
      <c r="F35" s="56"/>
      <c r="G35" s="512"/>
      <c r="H35" s="432">
        <v>1</v>
      </c>
      <c r="I35" s="504"/>
      <c r="J35" s="465" t="s">
        <v>19</v>
      </c>
      <c r="K35" s="189"/>
      <c r="L35" s="184" t="s">
        <v>26</v>
      </c>
      <c r="M35" s="205"/>
      <c r="N35" s="162"/>
      <c r="O35" s="162"/>
      <c r="P35" s="162"/>
      <c r="Q35" s="162"/>
      <c r="R35" s="162"/>
      <c r="S35" s="162"/>
      <c r="T35" s="162"/>
      <c r="U35" s="244"/>
      <c r="V35" s="162"/>
      <c r="W35" s="162"/>
      <c r="X35" s="182"/>
      <c r="Y35" s="182" t="s">
        <v>145</v>
      </c>
      <c r="Z35" s="182">
        <v>1705000</v>
      </c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</row>
    <row r="36" spans="1:38" s="168" customFormat="1" ht="15" customHeight="1" x14ac:dyDescent="0.15">
      <c r="A36" s="56"/>
      <c r="B36" s="56"/>
      <c r="C36" s="71"/>
      <c r="D36" s="56"/>
      <c r="E36" s="56"/>
      <c r="F36" s="56"/>
      <c r="G36" s="513"/>
      <c r="H36" s="432"/>
      <c r="I36" s="505"/>
      <c r="J36" s="465"/>
      <c r="K36" s="175"/>
      <c r="L36" s="185"/>
      <c r="M36" s="204" t="s">
        <v>335</v>
      </c>
      <c r="N36" s="162"/>
      <c r="O36" s="162"/>
      <c r="P36" s="162"/>
      <c r="Q36" s="162"/>
      <c r="R36" s="162"/>
      <c r="S36" s="162"/>
      <c r="T36" s="162"/>
      <c r="U36" s="244"/>
      <c r="V36" s="162"/>
      <c r="W36" s="16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</row>
    <row r="37" spans="1:38" x14ac:dyDescent="0.15">
      <c r="K37" s="185"/>
      <c r="L37" s="185"/>
      <c r="M37" s="186"/>
    </row>
    <row r="38" spans="1:38" x14ac:dyDescent="0.15">
      <c r="A38" s="17" t="s">
        <v>169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9"/>
      <c r="V38" s="17"/>
      <c r="W38" s="17"/>
    </row>
    <row r="40" spans="1:38" s="168" customFormat="1" ht="15" customHeight="1" x14ac:dyDescent="0.15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8"/>
      <c r="L40" s="184" t="s">
        <v>26</v>
      </c>
      <c r="M40" s="206"/>
      <c r="N40" s="229"/>
      <c r="O40" s="162"/>
      <c r="P40" s="162"/>
      <c r="Q40" s="162"/>
      <c r="R40" s="162"/>
      <c r="S40" s="162"/>
      <c r="T40" s="162"/>
      <c r="U40" s="244"/>
      <c r="V40" s="162"/>
      <c r="W40" s="162"/>
      <c r="X40" s="182"/>
      <c r="Y40" s="182" t="s">
        <v>145</v>
      </c>
      <c r="Z40" s="182">
        <v>1705000</v>
      </c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</row>
    <row r="43" spans="1:38" s="17" customFormat="1" ht="17.100000000000001" customHeight="1" x14ac:dyDescent="0.15">
      <c r="A43" s="17" t="s">
        <v>123</v>
      </c>
    </row>
    <row r="44" spans="1:38" customFormat="1" ht="17.100000000000001" customHeight="1" x14ac:dyDescent="0.15"/>
    <row r="45" spans="1:38" s="149" customFormat="1" ht="14.25" x14ac:dyDescent="0.15">
      <c r="A45" s="282" t="s">
        <v>1</v>
      </c>
      <c r="B45" s="268" t="s">
        <v>144</v>
      </c>
      <c r="C45" s="269"/>
      <c r="D45" s="270"/>
      <c r="E45" s="271"/>
      <c r="F45" s="272"/>
      <c r="G45" s="272"/>
      <c r="H45" s="272"/>
      <c r="I45" s="273"/>
      <c r="J45" s="274"/>
      <c r="K45" s="283"/>
      <c r="M45" s="275" t="str">
        <f>IF(ISERROR(INDEX(kind_of_nameforms,MATCH(E45,kind_of_forms,0),1)),"",INDEX(kind_of_nameforms,MATCH(E45,kind_of_forms,0),1))</f>
        <v/>
      </c>
      <c r="N45" s="294"/>
    </row>
    <row r="46" spans="1:38" customFormat="1" ht="17.100000000000001" customHeight="1" x14ac:dyDescent="0.15"/>
    <row r="47" spans="1:38" s="17" customFormat="1" ht="17.100000000000001" customHeight="1" x14ac:dyDescent="0.15">
      <c r="A47" s="17" t="s">
        <v>276</v>
      </c>
      <c r="B47" s="17" t="s">
        <v>277</v>
      </c>
      <c r="C47" s="17" t="s">
        <v>278</v>
      </c>
      <c r="D47" s="17" t="s">
        <v>279</v>
      </c>
    </row>
    <row r="48" spans="1:38" ht="17.100000000000001" customHeight="1" x14ac:dyDescent="0.15">
      <c r="U48" s="56"/>
    </row>
    <row r="49" spans="1:21" s="351" customFormat="1" x14ac:dyDescent="0.15">
      <c r="D49" s="352"/>
      <c r="E49" s="312"/>
      <c r="F49" s="312"/>
      <c r="G49" s="312"/>
      <c r="U49" s="245"/>
    </row>
    <row r="50" spans="1:21" x14ac:dyDescent="0.15">
      <c r="C50" s="119"/>
      <c r="D50" s="485" t="s">
        <v>244</v>
      </c>
      <c r="E50" s="486"/>
      <c r="F50" s="486"/>
      <c r="G50" s="487"/>
    </row>
    <row r="51" spans="1:21" s="18" customFormat="1" ht="11.25" customHeight="1" x14ac:dyDescent="0.15">
      <c r="A51" s="32"/>
      <c r="C51" s="37"/>
      <c r="D51" s="477" t="s">
        <v>233</v>
      </c>
      <c r="E51" s="477"/>
      <c r="F51" s="477"/>
      <c r="G51" s="488" t="s">
        <v>234</v>
      </c>
      <c r="H51" s="179"/>
      <c r="R51" s="238"/>
    </row>
    <row r="52" spans="1:21" s="18" customFormat="1" ht="11.25" customHeight="1" x14ac:dyDescent="0.15">
      <c r="A52" s="32"/>
      <c r="C52" s="37"/>
      <c r="D52" s="328" t="s">
        <v>25</v>
      </c>
      <c r="E52" s="329" t="s">
        <v>257</v>
      </c>
      <c r="F52" s="330" t="s">
        <v>223</v>
      </c>
      <c r="G52" s="489"/>
      <c r="H52" s="179"/>
      <c r="R52" s="238"/>
    </row>
    <row r="53" spans="1:21" s="18" customFormat="1" ht="12" customHeight="1" x14ac:dyDescent="0.15">
      <c r="A53" s="32"/>
      <c r="C53" s="37"/>
      <c r="D53" s="347" t="s">
        <v>26</v>
      </c>
      <c r="E53" s="331">
        <v>2</v>
      </c>
      <c r="F53" s="332">
        <v>3</v>
      </c>
      <c r="G53" s="333">
        <v>4</v>
      </c>
      <c r="H53" s="179"/>
      <c r="R53" s="238"/>
    </row>
    <row r="54" spans="1:21" s="18" customFormat="1" x14ac:dyDescent="0.15">
      <c r="A54" s="32"/>
      <c r="C54" s="37"/>
      <c r="D54" s="326">
        <v>1</v>
      </c>
      <c r="E54" s="335" t="s">
        <v>259</v>
      </c>
      <c r="F54" s="361" t="str">
        <f>IF(form_up_date="","",form_up_date)</f>
        <v>14.10.2021</v>
      </c>
      <c r="G54" s="363" t="s">
        <v>260</v>
      </c>
      <c r="H54" s="179"/>
      <c r="R54" s="238"/>
    </row>
    <row r="55" spans="1:21" s="18" customFormat="1" ht="45" x14ac:dyDescent="0.15">
      <c r="A55" s="32"/>
      <c r="C55" s="37"/>
      <c r="D55" s="326" t="s">
        <v>271</v>
      </c>
      <c r="E55" s="335" t="s">
        <v>261</v>
      </c>
      <c r="F55" s="361"/>
      <c r="G55" s="336" t="s">
        <v>333</v>
      </c>
      <c r="H55" s="179"/>
      <c r="R55" s="238"/>
    </row>
    <row r="56" spans="1:21" s="18" customFormat="1" x14ac:dyDescent="0.15">
      <c r="A56" s="32"/>
      <c r="C56" s="37"/>
      <c r="D56" s="326" t="s">
        <v>272</v>
      </c>
      <c r="E56" s="335" t="s">
        <v>262</v>
      </c>
      <c r="F56" s="361"/>
      <c r="G56" s="363" t="s">
        <v>263</v>
      </c>
      <c r="H56" s="179"/>
      <c r="R56" s="238"/>
    </row>
    <row r="57" spans="1:21" s="18" customFormat="1" x14ac:dyDescent="0.15">
      <c r="A57" s="32"/>
      <c r="C57" s="37"/>
      <c r="D57" s="326" t="s">
        <v>273</v>
      </c>
      <c r="E57" s="335" t="s">
        <v>264</v>
      </c>
      <c r="F57" s="362" t="s">
        <v>265</v>
      </c>
      <c r="G57" s="336"/>
      <c r="H57" s="179"/>
      <c r="R57" s="238"/>
    </row>
    <row r="58" spans="1:21" s="18" customFormat="1" x14ac:dyDescent="0.15">
      <c r="A58" s="32"/>
      <c r="C58" s="37"/>
      <c r="D58" s="334" t="str">
        <f>D57&amp;".1"</f>
        <v>4.1.1</v>
      </c>
      <c r="E58" s="337" t="s">
        <v>3</v>
      </c>
      <c r="F58" s="361" t="str">
        <f>IF(region_name="","",region_name)</f>
        <v>Камчатский край</v>
      </c>
      <c r="G58" s="363" t="s">
        <v>266</v>
      </c>
      <c r="H58" s="179"/>
      <c r="R58" s="238"/>
    </row>
    <row r="59" spans="1:21" s="18" customFormat="1" ht="22.5" x14ac:dyDescent="0.15">
      <c r="A59" s="32"/>
      <c r="C59" s="37"/>
      <c r="D59" s="326" t="s">
        <v>274</v>
      </c>
      <c r="E59" s="338" t="s">
        <v>267</v>
      </c>
      <c r="F59" s="361"/>
      <c r="G59" s="368" t="s">
        <v>268</v>
      </c>
      <c r="H59" s="179"/>
      <c r="R59" s="238"/>
    </row>
    <row r="60" spans="1:21" s="18" customFormat="1" ht="56.25" x14ac:dyDescent="0.15">
      <c r="A60" s="32"/>
      <c r="C60" s="37"/>
      <c r="D60" s="326" t="s">
        <v>275</v>
      </c>
      <c r="E60" s="339" t="s">
        <v>269</v>
      </c>
      <c r="F60" s="361"/>
      <c r="G60" s="346" t="s">
        <v>332</v>
      </c>
      <c r="H60" s="179"/>
      <c r="R60" s="238"/>
    </row>
  </sheetData>
  <dataConsolidate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vert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indexed="47"/>
  </sheetPr>
  <dimension ref="A1"/>
  <sheetViews>
    <sheetView showGridLines="0" zoomScaleNormal="100" workbookViewId="0"/>
  </sheetViews>
  <sheetFormatPr defaultRowHeight="15" x14ac:dyDescent="0.2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 x14ac:dyDescent="0.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8"/>
    <col min="13" max="16384" width="10.5703125" style="18"/>
  </cols>
  <sheetData>
    <row r="1" spans="1:12" s="179" customFormat="1" ht="15" hidden="1" customHeight="1" x14ac:dyDescent="0.15">
      <c r="L1" s="239"/>
    </row>
    <row r="2" spans="1:12" s="179" customFormat="1" ht="15" hidden="1" customHeight="1" x14ac:dyDescent="0.15">
      <c r="L2" s="239"/>
    </row>
    <row r="3" spans="1:12" ht="11.25" customHeight="1" x14ac:dyDescent="0.15"/>
    <row r="4" spans="1:12" ht="36.75" customHeight="1" x14ac:dyDescent="0.15"/>
    <row r="5" spans="1:12" ht="15" customHeight="1" x14ac:dyDescent="0.15"/>
    <row r="6" spans="1:12" ht="11.25" customHeight="1" x14ac:dyDescent="0.15"/>
    <row r="8" spans="1:12" ht="21" customHeight="1" x14ac:dyDescent="0.15"/>
    <row r="9" spans="1:12" ht="11.25" customHeight="1" x14ac:dyDescent="0.15"/>
    <row r="10" spans="1:12" ht="15" customHeight="1" x14ac:dyDescent="0.15">
      <c r="A10" s="18"/>
    </row>
    <row r="11" spans="1:12" ht="21.95" customHeight="1" x14ac:dyDescent="0.15">
      <c r="A11" s="18"/>
    </row>
    <row r="12" spans="1:12" ht="21.95" customHeight="1" x14ac:dyDescent="0.15">
      <c r="A12" s="18"/>
    </row>
    <row r="13" spans="1:12" ht="21.95" customHeight="1" x14ac:dyDescent="0.15">
      <c r="A13" s="18"/>
    </row>
    <row r="14" spans="1:12" ht="33.950000000000003" customHeight="1" x14ac:dyDescent="0.15">
      <c r="A14" s="18"/>
    </row>
    <row r="15" spans="1:12" ht="15" customHeight="1" x14ac:dyDescent="0.15">
      <c r="A15" s="18"/>
    </row>
    <row r="17" ht="68.099999999999994" customHeight="1" x14ac:dyDescent="0.15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indexed="47"/>
  </sheetPr>
  <dimension ref="A1:C12"/>
  <sheetViews>
    <sheetView showGridLines="0" topLeftCell="C4" zoomScaleNormal="100" workbookViewId="0"/>
  </sheetViews>
  <sheetFormatPr defaultRowHeight="15" x14ac:dyDescent="0.15"/>
  <cols>
    <col min="1" max="1" width="9.140625" style="75" hidden="1" customWidth="1"/>
    <col min="2" max="2" width="9.140625" style="76" hidden="1" customWidth="1"/>
    <col min="3" max="3" width="9.140625" style="245"/>
    <col min="4" max="16384" width="9.140625" style="76"/>
  </cols>
  <sheetData>
    <row r="1" spans="1:3" hidden="1" x14ac:dyDescent="0.15"/>
    <row r="2" spans="1:3" hidden="1" x14ac:dyDescent="0.15"/>
    <row r="3" spans="1:3" hidden="1" x14ac:dyDescent="0.15"/>
    <row r="4" spans="1:3" ht="10.5" customHeight="1" x14ac:dyDescent="0.15"/>
    <row r="5" spans="1:3" s="36" customFormat="1" ht="30" customHeight="1" x14ac:dyDescent="0.15">
      <c r="A5" s="32"/>
      <c r="C5" s="246"/>
    </row>
    <row r="6" spans="1:3" s="36" customFormat="1" ht="15" customHeight="1" x14ac:dyDescent="0.15">
      <c r="A6" s="32"/>
      <c r="C6" s="246"/>
    </row>
    <row r="7" spans="1:3" ht="6.95" customHeight="1" x14ac:dyDescent="0.15"/>
    <row r="8" spans="1:3" ht="15" customHeight="1" x14ac:dyDescent="0.15"/>
    <row r="9" spans="1:3" ht="45" customHeight="1" x14ac:dyDescent="0.15"/>
    <row r="11" spans="1:3" ht="45" customHeight="1" x14ac:dyDescent="0.15"/>
    <row r="12" spans="1:3" ht="15" customHeight="1" x14ac:dyDescent="0.15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149"/>
  </cols>
  <sheetData>
    <row r="1" spans="1:1" x14ac:dyDescent="0.15">
      <c r="A1" s="28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4">
    <tabColor indexed="47"/>
  </sheetPr>
  <dimension ref="A1:Q16"/>
  <sheetViews>
    <sheetView showGridLines="0" topLeftCell="C6" zoomScaleNormal="100" workbookViewId="0"/>
  </sheetViews>
  <sheetFormatPr defaultRowHeight="15" x14ac:dyDescent="0.2"/>
  <cols>
    <col min="1" max="2" width="9.140625" style="7" hidden="1" customWidth="1"/>
    <col min="3" max="3" width="3.7109375" style="42" customWidth="1"/>
    <col min="4" max="16" width="9.140625" style="7"/>
    <col min="17" max="17" width="9.140625" style="248"/>
    <col min="18" max="16384" width="9.140625" style="7"/>
  </cols>
  <sheetData>
    <row r="1" spans="3:17" s="78" customFormat="1" hidden="1" x14ac:dyDescent="0.2">
      <c r="C1" s="77"/>
      <c r="Q1" s="247"/>
    </row>
    <row r="2" spans="3:17" s="78" customFormat="1" hidden="1" x14ac:dyDescent="0.2">
      <c r="C2" s="77"/>
      <c r="Q2" s="247"/>
    </row>
    <row r="3" spans="3:17" s="78" customFormat="1" hidden="1" x14ac:dyDescent="0.2">
      <c r="C3" s="77"/>
      <c r="Q3" s="247"/>
    </row>
    <row r="4" spans="3:17" s="78" customFormat="1" hidden="1" x14ac:dyDescent="0.2">
      <c r="C4" s="77"/>
      <c r="Q4" s="247"/>
    </row>
    <row r="5" spans="3:17" s="78" customFormat="1" hidden="1" x14ac:dyDescent="0.2">
      <c r="C5" s="77"/>
      <c r="Q5" s="247"/>
    </row>
    <row r="6" spans="3:17" s="78" customFormat="1" ht="10.5" customHeight="1" x14ac:dyDescent="0.2">
      <c r="C6" s="79"/>
      <c r="Q6" s="247"/>
    </row>
    <row r="7" spans="3:17" s="78" customFormat="1" ht="20.100000000000001" customHeight="1" x14ac:dyDescent="0.2">
      <c r="C7" s="79"/>
      <c r="Q7" s="247"/>
    </row>
    <row r="8" spans="3:17" s="78" customFormat="1" ht="15" customHeight="1" x14ac:dyDescent="0.2">
      <c r="C8" s="79"/>
      <c r="Q8" s="247"/>
    </row>
    <row r="9" spans="3:17" s="78" customFormat="1" ht="6.95" customHeight="1" x14ac:dyDescent="0.2">
      <c r="C9" s="79"/>
      <c r="Q9" s="247"/>
    </row>
    <row r="10" spans="3:17" s="78" customFormat="1" ht="22.5" customHeight="1" x14ac:dyDescent="0.2">
      <c r="C10" s="79"/>
      <c r="Q10" s="247"/>
    </row>
    <row r="11" spans="3:17" s="78" customFormat="1" ht="11.25" customHeight="1" x14ac:dyDescent="0.2">
      <c r="C11" s="79"/>
      <c r="Q11" s="247"/>
    </row>
    <row r="12" spans="3:17" s="78" customFormat="1" ht="15" hidden="1" customHeight="1" x14ac:dyDescent="0.2">
      <c r="C12" s="79"/>
      <c r="Q12" s="247"/>
    </row>
    <row r="13" spans="3:17" s="78" customFormat="1" ht="14.1" customHeight="1" x14ac:dyDescent="0.2">
      <c r="C13" s="82"/>
      <c r="Q13" s="247"/>
    </row>
    <row r="14" spans="3:17" s="78" customFormat="1" ht="15" customHeight="1" x14ac:dyDescent="0.2">
      <c r="C14" s="79"/>
      <c r="Q14" s="247"/>
    </row>
    <row r="15" spans="3:17" s="78" customFormat="1" ht="11.25" customHeight="1" x14ac:dyDescent="0.2">
      <c r="C15" s="77"/>
      <c r="Q15" s="247"/>
    </row>
    <row r="16" spans="3:17" s="78" customFormat="1" x14ac:dyDescent="0.2">
      <c r="C16" s="77"/>
      <c r="D16" s="84"/>
      <c r="E16" s="84"/>
      <c r="Q16" s="247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5">
    <tabColor indexed="47"/>
  </sheetPr>
  <dimension ref="A1"/>
  <sheetViews>
    <sheetView showGridLines="0" workbookViewId="0"/>
  </sheetViews>
  <sheetFormatPr defaultRowHeight="11.25" x14ac:dyDescent="0.1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7">
    <tabColor indexed="47"/>
  </sheetPr>
  <dimension ref="A1:N27"/>
  <sheetViews>
    <sheetView showGridLines="0" topLeftCell="C3" zoomScaleNormal="100" workbookViewId="0"/>
  </sheetViews>
  <sheetFormatPr defaultRowHeight="11.25" x14ac:dyDescent="0.15"/>
  <cols>
    <col min="1" max="1" width="6.42578125" style="207" hidden="1" customWidth="1"/>
    <col min="2" max="2" width="2" style="207" hidden="1" customWidth="1"/>
    <col min="3" max="14" width="9.140625" style="208"/>
    <col min="15" max="16384" width="9.140625" style="207"/>
  </cols>
  <sheetData>
    <row r="1" spans="1:14" hidden="1" x14ac:dyDescent="0.15"/>
    <row r="2" spans="1:14" hidden="1" x14ac:dyDescent="0.15"/>
    <row r="3" spans="1:14" ht="10.5" customHeight="1" x14ac:dyDescent="0.15"/>
    <row r="4" spans="1:14" ht="27" customHeight="1" x14ac:dyDescent="0.15">
      <c r="A4" s="209"/>
      <c r="B4" s="209"/>
    </row>
    <row r="5" spans="1:14" s="211" customFormat="1" ht="15" x14ac:dyDescent="0.15">
      <c r="A5" s="209"/>
      <c r="B5" s="209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</row>
    <row r="6" spans="1:14" s="212" customFormat="1" ht="3" customHeight="1" x14ac:dyDescent="0.15">
      <c r="A6" s="459"/>
      <c r="B6" s="459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1:14" ht="3.75" customHeight="1" x14ac:dyDescent="0.15">
      <c r="A7" s="459"/>
      <c r="B7" s="459"/>
    </row>
    <row r="8" spans="1:14" ht="0.2" customHeight="1" x14ac:dyDescent="0.15">
      <c r="B8" s="353"/>
    </row>
    <row r="9" spans="1:14" ht="0.2" customHeight="1" x14ac:dyDescent="0.15">
      <c r="B9" s="353"/>
    </row>
    <row r="10" spans="1:14" ht="0.2" customHeight="1" x14ac:dyDescent="0.15">
      <c r="B10" s="353"/>
    </row>
    <row r="11" spans="1:14" ht="6" hidden="1" customHeight="1" x14ac:dyDescent="0.15">
      <c r="B11" s="353"/>
    </row>
    <row r="12" spans="1:14" ht="20.25" hidden="1" customHeight="1" x14ac:dyDescent="0.15">
      <c r="A12" s="163"/>
      <c r="B12" s="353"/>
    </row>
    <row r="13" spans="1:14" ht="20.25" hidden="1" customHeight="1" x14ac:dyDescent="0.15">
      <c r="B13" s="353"/>
    </row>
    <row r="14" spans="1:14" ht="6" hidden="1" customHeight="1" x14ac:dyDescent="0.15">
      <c r="B14" s="354"/>
    </row>
    <row r="15" spans="1:14" ht="3" customHeight="1" x14ac:dyDescent="0.15"/>
    <row r="16" spans="1:14" ht="0.2" customHeight="1" x14ac:dyDescent="0.15"/>
    <row r="17" spans="1:14" s="211" customFormat="1" ht="0.2" customHeight="1" x14ac:dyDescent="0.15">
      <c r="A17" s="214"/>
      <c r="B17" s="214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</row>
    <row r="18" spans="1:14" ht="23.25" customHeight="1" x14ac:dyDescent="0.15">
      <c r="A18" s="449"/>
      <c r="B18" s="163"/>
    </row>
    <row r="19" spans="1:14" ht="23.25" customHeight="1" x14ac:dyDescent="0.15">
      <c r="A19" s="449"/>
      <c r="B19" s="165"/>
    </row>
    <row r="20" spans="1:14" s="168" customFormat="1" ht="14.25" customHeight="1" x14ac:dyDescent="0.15">
      <c r="A20" s="74"/>
      <c r="B20" s="74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</row>
    <row r="21" spans="1:14" hidden="1" x14ac:dyDescent="0.15">
      <c r="A21" s="215"/>
      <c r="B21" s="167"/>
    </row>
    <row r="22" spans="1:14" s="161" customFormat="1" ht="15" customHeight="1" x14ac:dyDescent="0.15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 x14ac:dyDescent="0.15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 x14ac:dyDescent="0.15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 x14ac:dyDescent="0.15">
      <c r="A25" s="216"/>
      <c r="B25" s="187"/>
    </row>
    <row r="26" spans="1:14" ht="15" customHeight="1" x14ac:dyDescent="0.15"/>
    <row r="27" spans="1:14" ht="15" customHeight="1" x14ac:dyDescent="0.15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9">
    <tabColor indexed="47"/>
  </sheetPr>
  <dimension ref="A1:A424"/>
  <sheetViews>
    <sheetView showGridLines="0" zoomScaleNormal="100" workbookViewId="0"/>
  </sheetViews>
  <sheetFormatPr defaultRowHeight="11.25" x14ac:dyDescent="0.15"/>
  <cols>
    <col min="1" max="16384" width="9.140625" style="311"/>
  </cols>
  <sheetData>
    <row r="1" spans="1:1" x14ac:dyDescent="0.15">
      <c r="A1" s="310"/>
    </row>
    <row r="12" spans="1:1" ht="14.25" customHeight="1" x14ac:dyDescent="0.15"/>
    <row r="13" spans="1:1" ht="15" customHeight="1" x14ac:dyDescent="0.15"/>
    <row r="14" spans="1:1" ht="15" customHeight="1" x14ac:dyDescent="0.15"/>
    <row r="15" spans="1:1" ht="15" customHeight="1" x14ac:dyDescent="0.15"/>
    <row r="16" spans="1:1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  <row r="169" ht="15" customHeight="1" x14ac:dyDescent="0.15"/>
    <row r="170" ht="15" customHeight="1" x14ac:dyDescent="0.15"/>
    <row r="171" ht="15" customHeight="1" x14ac:dyDescent="0.15"/>
    <row r="172" ht="15" customHeight="1" x14ac:dyDescent="0.15"/>
    <row r="173" ht="15" customHeight="1" x14ac:dyDescent="0.15"/>
    <row r="174" ht="15" customHeight="1" x14ac:dyDescent="0.15"/>
    <row r="175" ht="15" customHeight="1" x14ac:dyDescent="0.15"/>
    <row r="176" ht="15" customHeight="1" x14ac:dyDescent="0.15"/>
    <row r="177" ht="15" customHeight="1" x14ac:dyDescent="0.15"/>
    <row r="178" ht="15" customHeight="1" x14ac:dyDescent="0.15"/>
    <row r="179" ht="15" customHeight="1" x14ac:dyDescent="0.15"/>
    <row r="180" ht="15" customHeight="1" x14ac:dyDescent="0.15"/>
    <row r="181" ht="15" customHeight="1" x14ac:dyDescent="0.15"/>
    <row r="182" ht="15" customHeight="1" x14ac:dyDescent="0.15"/>
    <row r="183" ht="15" customHeight="1" x14ac:dyDescent="0.15"/>
    <row r="184" ht="15" customHeight="1" x14ac:dyDescent="0.15"/>
    <row r="185" ht="15" customHeight="1" x14ac:dyDescent="0.15"/>
    <row r="186" ht="15" customHeight="1" x14ac:dyDescent="0.15"/>
    <row r="187" ht="15" customHeight="1" x14ac:dyDescent="0.15"/>
    <row r="188" ht="15" customHeight="1" x14ac:dyDescent="0.15"/>
    <row r="189" ht="15" customHeight="1" x14ac:dyDescent="0.15"/>
    <row r="190" ht="15" customHeight="1" x14ac:dyDescent="0.15"/>
    <row r="191" ht="15" customHeight="1" x14ac:dyDescent="0.15"/>
    <row r="192" ht="15" customHeight="1" x14ac:dyDescent="0.15"/>
    <row r="193" ht="15" customHeight="1" x14ac:dyDescent="0.15"/>
    <row r="194" ht="15" customHeight="1" x14ac:dyDescent="0.15"/>
    <row r="195" ht="15" customHeight="1" x14ac:dyDescent="0.15"/>
    <row r="196" ht="15" customHeight="1" x14ac:dyDescent="0.15"/>
    <row r="197" ht="15" customHeight="1" x14ac:dyDescent="0.15"/>
    <row r="198" ht="15" customHeight="1" x14ac:dyDescent="0.15"/>
    <row r="199" ht="15" customHeight="1" x14ac:dyDescent="0.15"/>
    <row r="200" ht="15" customHeight="1" x14ac:dyDescent="0.15"/>
    <row r="201" ht="15" customHeight="1" x14ac:dyDescent="0.15"/>
    <row r="202" ht="15" customHeight="1" x14ac:dyDescent="0.15"/>
    <row r="203" ht="15" customHeight="1" x14ac:dyDescent="0.15"/>
    <row r="204" ht="15" customHeight="1" x14ac:dyDescent="0.15"/>
    <row r="205" ht="15" customHeight="1" x14ac:dyDescent="0.15"/>
    <row r="206" ht="15" customHeight="1" x14ac:dyDescent="0.15"/>
    <row r="207" ht="15" customHeight="1" x14ac:dyDescent="0.15"/>
    <row r="208" ht="15" customHeight="1" x14ac:dyDescent="0.15"/>
    <row r="209" ht="15" customHeight="1" x14ac:dyDescent="0.15"/>
    <row r="210" ht="15" customHeight="1" x14ac:dyDescent="0.15"/>
    <row r="211" ht="15" customHeight="1" x14ac:dyDescent="0.15"/>
    <row r="212" ht="15" customHeight="1" x14ac:dyDescent="0.15"/>
    <row r="213" ht="15" customHeight="1" x14ac:dyDescent="0.15"/>
    <row r="214" ht="15" customHeight="1" x14ac:dyDescent="0.15"/>
    <row r="215" ht="15" customHeight="1" x14ac:dyDescent="0.15"/>
    <row r="216" ht="15" customHeight="1" x14ac:dyDescent="0.15"/>
    <row r="217" ht="15" customHeight="1" x14ac:dyDescent="0.15"/>
    <row r="218" ht="15" customHeight="1" x14ac:dyDescent="0.15"/>
    <row r="219" ht="15" customHeight="1" x14ac:dyDescent="0.15"/>
    <row r="220" ht="15" customHeight="1" x14ac:dyDescent="0.15"/>
    <row r="221" ht="1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  <row r="298" ht="15" customHeight="1" x14ac:dyDescent="0.15"/>
    <row r="299" ht="15" customHeight="1" x14ac:dyDescent="0.15"/>
    <row r="300" ht="15" customHeight="1" x14ac:dyDescent="0.15"/>
    <row r="301" ht="15" customHeight="1" x14ac:dyDescent="0.15"/>
    <row r="302" ht="15" customHeight="1" x14ac:dyDescent="0.15"/>
    <row r="303" ht="15" customHeight="1" x14ac:dyDescent="0.15"/>
    <row r="304" ht="15" customHeight="1" x14ac:dyDescent="0.15"/>
    <row r="305" ht="15" customHeight="1" x14ac:dyDescent="0.15"/>
    <row r="306" ht="15" customHeight="1" x14ac:dyDescent="0.15"/>
    <row r="307" ht="15" customHeight="1" x14ac:dyDescent="0.15"/>
    <row r="308" ht="15" customHeight="1" x14ac:dyDescent="0.15"/>
    <row r="309" ht="15" customHeight="1" x14ac:dyDescent="0.15"/>
    <row r="310" ht="15" customHeight="1" x14ac:dyDescent="0.15"/>
    <row r="311" ht="15" customHeight="1" x14ac:dyDescent="0.15"/>
    <row r="312" ht="15" customHeight="1" x14ac:dyDescent="0.15"/>
    <row r="313" ht="15" customHeight="1" x14ac:dyDescent="0.15"/>
    <row r="314" ht="15" customHeight="1" x14ac:dyDescent="0.15"/>
    <row r="315" ht="15" customHeight="1" x14ac:dyDescent="0.15"/>
    <row r="316" ht="15" customHeight="1" x14ac:dyDescent="0.15"/>
    <row r="317" ht="15" customHeight="1" x14ac:dyDescent="0.15"/>
    <row r="318" ht="15" customHeight="1" x14ac:dyDescent="0.15"/>
    <row r="319" ht="15" customHeight="1" x14ac:dyDescent="0.15"/>
    <row r="320" ht="15" customHeight="1" x14ac:dyDescent="0.15"/>
    <row r="321" ht="15" customHeight="1" x14ac:dyDescent="0.15"/>
    <row r="322" ht="15" customHeight="1" x14ac:dyDescent="0.15"/>
    <row r="323" ht="15" customHeight="1" x14ac:dyDescent="0.15"/>
    <row r="324" ht="15" customHeight="1" x14ac:dyDescent="0.15"/>
    <row r="325" ht="15" customHeight="1" x14ac:dyDescent="0.15"/>
    <row r="326" ht="15" customHeight="1" x14ac:dyDescent="0.15"/>
    <row r="327" ht="15" customHeight="1" x14ac:dyDescent="0.15"/>
    <row r="328" ht="15" customHeight="1" x14ac:dyDescent="0.15"/>
    <row r="329" ht="15" customHeight="1" x14ac:dyDescent="0.15"/>
    <row r="330" ht="15" customHeight="1" x14ac:dyDescent="0.15"/>
    <row r="331" ht="15" customHeight="1" x14ac:dyDescent="0.15"/>
    <row r="332" ht="15" customHeight="1" x14ac:dyDescent="0.15"/>
    <row r="333" ht="15" customHeight="1" x14ac:dyDescent="0.15"/>
    <row r="334" ht="15" customHeight="1" x14ac:dyDescent="0.15"/>
    <row r="335" ht="15" customHeight="1" x14ac:dyDescent="0.15"/>
    <row r="336" ht="15" customHeight="1" x14ac:dyDescent="0.15"/>
    <row r="337" ht="15" customHeight="1" x14ac:dyDescent="0.15"/>
    <row r="338" ht="15" customHeight="1" x14ac:dyDescent="0.15"/>
    <row r="339" ht="15" customHeight="1" x14ac:dyDescent="0.15"/>
    <row r="340" ht="15" customHeight="1" x14ac:dyDescent="0.15"/>
    <row r="341" ht="15" customHeight="1" x14ac:dyDescent="0.15"/>
    <row r="342" ht="15" customHeight="1" x14ac:dyDescent="0.15"/>
    <row r="343" ht="15" customHeight="1" x14ac:dyDescent="0.15"/>
    <row r="344" ht="15" customHeight="1" x14ac:dyDescent="0.15"/>
    <row r="345" ht="15" customHeight="1" x14ac:dyDescent="0.15"/>
    <row r="346" ht="15" customHeight="1" x14ac:dyDescent="0.15"/>
    <row r="347" ht="15" customHeight="1" x14ac:dyDescent="0.15"/>
    <row r="348" ht="15" customHeight="1" x14ac:dyDescent="0.15"/>
    <row r="349" ht="15" customHeight="1" x14ac:dyDescent="0.15"/>
    <row r="350" ht="15" customHeight="1" x14ac:dyDescent="0.15"/>
    <row r="351" ht="15" customHeight="1" x14ac:dyDescent="0.15"/>
    <row r="352" ht="15" customHeight="1" x14ac:dyDescent="0.15"/>
    <row r="353" ht="15" customHeight="1" x14ac:dyDescent="0.15"/>
    <row r="354" ht="15" customHeight="1" x14ac:dyDescent="0.15"/>
    <row r="355" ht="15" customHeight="1" x14ac:dyDescent="0.15"/>
    <row r="356" ht="15" customHeight="1" x14ac:dyDescent="0.15"/>
    <row r="357" ht="15" customHeight="1" x14ac:dyDescent="0.15"/>
    <row r="358" ht="15" customHeight="1" x14ac:dyDescent="0.15"/>
    <row r="359" ht="15" customHeight="1" x14ac:dyDescent="0.15"/>
    <row r="360" ht="15" customHeight="1" x14ac:dyDescent="0.15"/>
    <row r="361" ht="15" customHeight="1" x14ac:dyDescent="0.15"/>
    <row r="362" ht="15" customHeight="1" x14ac:dyDescent="0.15"/>
    <row r="363" ht="15" customHeight="1" x14ac:dyDescent="0.15"/>
    <row r="364" ht="15" customHeight="1" x14ac:dyDescent="0.15"/>
    <row r="365" ht="15" customHeight="1" x14ac:dyDescent="0.15"/>
    <row r="366" ht="15" customHeight="1" x14ac:dyDescent="0.15"/>
    <row r="367" ht="15" customHeight="1" x14ac:dyDescent="0.15"/>
    <row r="368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149"/>
  </cols>
  <sheetData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gion">
    <tabColor rgb="FFFFCC99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R_LIST">
    <tabColor rgb="FFFFCC99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T">
    <tabColor indexed="47"/>
  </sheetPr>
  <dimension ref="A1"/>
  <sheetViews>
    <sheetView showGridLines="0" zoomScaleNormal="100" workbookViewId="0"/>
  </sheetViews>
  <sheetFormatPr defaultRowHeight="11.25" x14ac:dyDescent="0.1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ED">
    <tabColor indexed="47"/>
  </sheetPr>
  <dimension ref="A1:B11"/>
  <sheetViews>
    <sheetView showGridLines="0" zoomScaleNormal="100" workbookViewId="0"/>
  </sheetViews>
  <sheetFormatPr defaultRowHeight="11.25" x14ac:dyDescent="0.1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 x14ac:dyDescent="0.15">
      <c r="A1" s="35" t="s">
        <v>109</v>
      </c>
      <c r="B1" s="35" t="s">
        <v>110</v>
      </c>
    </row>
    <row r="2" spans="1:2" x14ac:dyDescent="0.15">
      <c r="A2" s="35">
        <v>4190064</v>
      </c>
      <c r="B2" s="35" t="s">
        <v>388</v>
      </c>
    </row>
    <row r="3" spans="1:2" x14ac:dyDescent="0.15">
      <c r="A3" s="35">
        <v>4190065</v>
      </c>
      <c r="B3" s="35" t="s">
        <v>389</v>
      </c>
    </row>
    <row r="4" spans="1:2" x14ac:dyDescent="0.15">
      <c r="A4" s="35">
        <v>4190066</v>
      </c>
      <c r="B4" s="35" t="s">
        <v>390</v>
      </c>
    </row>
    <row r="5" spans="1:2" x14ac:dyDescent="0.15">
      <c r="A5" s="35">
        <v>4190067</v>
      </c>
      <c r="B5" s="35" t="s">
        <v>391</v>
      </c>
    </row>
    <row r="6" spans="1:2" x14ac:dyDescent="0.15">
      <c r="A6" s="35">
        <v>4190068</v>
      </c>
      <c r="B6" s="35" t="s">
        <v>392</v>
      </c>
    </row>
    <row r="7" spans="1:2" x14ac:dyDescent="0.15">
      <c r="A7" s="35">
        <v>4190069</v>
      </c>
      <c r="B7" s="35" t="s">
        <v>393</v>
      </c>
    </row>
    <row r="8" spans="1:2" x14ac:dyDescent="0.15">
      <c r="A8" s="35">
        <v>4190070</v>
      </c>
      <c r="B8" s="35" t="s">
        <v>394</v>
      </c>
    </row>
    <row r="9" spans="1:2" x14ac:dyDescent="0.15">
      <c r="A9" s="35">
        <v>4190071</v>
      </c>
      <c r="B9" s="35" t="s">
        <v>395</v>
      </c>
    </row>
    <row r="10" spans="1:2" x14ac:dyDescent="0.15">
      <c r="A10" s="35">
        <v>4190072</v>
      </c>
      <c r="B10" s="35" t="s">
        <v>396</v>
      </c>
    </row>
    <row r="11" spans="1:2" x14ac:dyDescent="0.15">
      <c r="A11" s="35">
        <v>4190073</v>
      </c>
      <c r="B11" s="35" t="s">
        <v>397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Obj">
    <tabColor indexed="47"/>
  </sheetPr>
  <dimension ref="A1"/>
  <sheetViews>
    <sheetView showGridLines="0" zoomScaleNormal="100" workbookViewId="0"/>
  </sheetViews>
  <sheetFormatPr defaultRowHeight="12.75" x14ac:dyDescent="0.2"/>
  <cols>
    <col min="1" max="16384" width="9.140625" style="34"/>
  </cols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OrgData">
    <tabColor indexed="47"/>
  </sheetPr>
  <dimension ref="F34:F41"/>
  <sheetViews>
    <sheetView showGridLines="0" zoomScaleNormal="100" workbookViewId="0"/>
  </sheetViews>
  <sheetFormatPr defaultRowHeight="12.75" x14ac:dyDescent="0.2"/>
  <cols>
    <col min="1" max="16384" width="9.140625" style="34"/>
  </cols>
  <sheetData>
    <row r="34" spans="6:6" x14ac:dyDescent="0.2">
      <c r="F34" s="41"/>
    </row>
    <row r="35" spans="6:6" x14ac:dyDescent="0.2">
      <c r="F35" s="41"/>
    </row>
    <row r="38" spans="6:6" x14ac:dyDescent="0.2">
      <c r="F38" s="52"/>
    </row>
    <row r="39" spans="6:6" x14ac:dyDescent="0.2">
      <c r="F39" s="52"/>
    </row>
    <row r="40" spans="6:6" x14ac:dyDescent="0.2">
      <c r="F40" s="52"/>
    </row>
    <row r="41" spans="6:6" x14ac:dyDescent="0.2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 x14ac:dyDescent="0.1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 x14ac:dyDescent="0.1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J58"/>
  <sheetViews>
    <sheetView showGridLines="0" zoomScaleNormal="100" workbookViewId="0"/>
  </sheetViews>
  <sheetFormatPr defaultRowHeight="11.25" x14ac:dyDescent="0.1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 x14ac:dyDescent="0.15">
      <c r="A1" s="111" t="s">
        <v>629</v>
      </c>
      <c r="B1" s="111" t="s">
        <v>398</v>
      </c>
      <c r="C1" s="111" t="s">
        <v>399</v>
      </c>
      <c r="D1" s="111" t="s">
        <v>400</v>
      </c>
      <c r="E1" s="111" t="s">
        <v>401</v>
      </c>
      <c r="F1" s="111" t="s">
        <v>402</v>
      </c>
      <c r="G1" s="111" t="s">
        <v>403</v>
      </c>
      <c r="H1" s="111" t="s">
        <v>404</v>
      </c>
      <c r="I1" s="111" t="s">
        <v>405</v>
      </c>
    </row>
    <row r="2" spans="1:10" x14ac:dyDescent="0.15">
      <c r="A2" s="111">
        <v>1</v>
      </c>
      <c r="B2" s="111" t="s">
        <v>406</v>
      </c>
      <c r="C2" s="111" t="s">
        <v>295</v>
      </c>
      <c r="D2" s="111" t="s">
        <v>407</v>
      </c>
      <c r="E2" s="111" t="s">
        <v>408</v>
      </c>
      <c r="F2" s="111" t="s">
        <v>409</v>
      </c>
      <c r="G2" s="111" t="s">
        <v>410</v>
      </c>
      <c r="H2" s="111" t="s">
        <v>411</v>
      </c>
      <c r="J2" s="111" t="s">
        <v>630</v>
      </c>
    </row>
    <row r="3" spans="1:10" x14ac:dyDescent="0.15">
      <c r="A3" s="111">
        <v>2</v>
      </c>
      <c r="B3" s="111" t="s">
        <v>406</v>
      </c>
      <c r="C3" s="111" t="s">
        <v>295</v>
      </c>
      <c r="D3" s="111" t="s">
        <v>412</v>
      </c>
      <c r="E3" s="111" t="s">
        <v>413</v>
      </c>
      <c r="F3" s="111" t="s">
        <v>414</v>
      </c>
      <c r="G3" s="111" t="s">
        <v>415</v>
      </c>
      <c r="H3" s="111" t="s">
        <v>416</v>
      </c>
      <c r="J3" s="111" t="s">
        <v>630</v>
      </c>
    </row>
    <row r="4" spans="1:10" x14ac:dyDescent="0.15">
      <c r="A4" s="111">
        <v>3</v>
      </c>
      <c r="B4" s="111" t="s">
        <v>406</v>
      </c>
      <c r="C4" s="111" t="s">
        <v>295</v>
      </c>
      <c r="D4" s="111" t="s">
        <v>417</v>
      </c>
      <c r="E4" s="111" t="s">
        <v>418</v>
      </c>
      <c r="F4" s="111" t="s">
        <v>419</v>
      </c>
      <c r="G4" s="111" t="s">
        <v>420</v>
      </c>
      <c r="H4" s="111" t="s">
        <v>421</v>
      </c>
      <c r="J4" s="111" t="s">
        <v>630</v>
      </c>
    </row>
    <row r="5" spans="1:10" x14ac:dyDescent="0.15">
      <c r="A5" s="111">
        <v>4</v>
      </c>
      <c r="B5" s="111" t="s">
        <v>406</v>
      </c>
      <c r="C5" s="111" t="s">
        <v>295</v>
      </c>
      <c r="D5" s="111" t="s">
        <v>422</v>
      </c>
      <c r="E5" s="111" t="s">
        <v>423</v>
      </c>
      <c r="F5" s="111" t="s">
        <v>424</v>
      </c>
      <c r="G5" s="111" t="s">
        <v>425</v>
      </c>
      <c r="H5" s="111" t="s">
        <v>426</v>
      </c>
      <c r="J5" s="111" t="s">
        <v>630</v>
      </c>
    </row>
    <row r="6" spans="1:10" x14ac:dyDescent="0.15">
      <c r="A6" s="111">
        <v>5</v>
      </c>
      <c r="B6" s="111" t="s">
        <v>406</v>
      </c>
      <c r="C6" s="111" t="s">
        <v>295</v>
      </c>
      <c r="D6" s="111" t="s">
        <v>427</v>
      </c>
      <c r="E6" s="111" t="s">
        <v>428</v>
      </c>
      <c r="F6" s="111" t="s">
        <v>429</v>
      </c>
      <c r="G6" s="111" t="s">
        <v>415</v>
      </c>
      <c r="H6" s="111" t="s">
        <v>430</v>
      </c>
      <c r="J6" s="111" t="s">
        <v>630</v>
      </c>
    </row>
    <row r="7" spans="1:10" x14ac:dyDescent="0.15">
      <c r="A7" s="111">
        <v>6</v>
      </c>
      <c r="B7" s="111" t="s">
        <v>406</v>
      </c>
      <c r="C7" s="111" t="s">
        <v>295</v>
      </c>
      <c r="D7" s="111" t="s">
        <v>431</v>
      </c>
      <c r="E7" s="111" t="s">
        <v>432</v>
      </c>
      <c r="F7" s="111" t="s">
        <v>433</v>
      </c>
      <c r="G7" s="111" t="s">
        <v>434</v>
      </c>
      <c r="J7" s="111" t="s">
        <v>630</v>
      </c>
    </row>
    <row r="8" spans="1:10" x14ac:dyDescent="0.15">
      <c r="A8" s="111">
        <v>7</v>
      </c>
      <c r="B8" s="111" t="s">
        <v>406</v>
      </c>
      <c r="C8" s="111" t="s">
        <v>295</v>
      </c>
      <c r="D8" s="111" t="s">
        <v>435</v>
      </c>
      <c r="E8" s="111" t="s">
        <v>436</v>
      </c>
      <c r="F8" s="111" t="s">
        <v>437</v>
      </c>
      <c r="G8" s="111" t="s">
        <v>438</v>
      </c>
      <c r="H8" s="111" t="s">
        <v>439</v>
      </c>
      <c r="J8" s="111" t="s">
        <v>630</v>
      </c>
    </row>
    <row r="9" spans="1:10" x14ac:dyDescent="0.15">
      <c r="A9" s="111">
        <v>8</v>
      </c>
      <c r="B9" s="111" t="s">
        <v>406</v>
      </c>
      <c r="C9" s="111" t="s">
        <v>295</v>
      </c>
      <c r="D9" s="111" t="s">
        <v>440</v>
      </c>
      <c r="E9" s="111" t="s">
        <v>441</v>
      </c>
      <c r="F9" s="111" t="s">
        <v>442</v>
      </c>
      <c r="G9" s="111" t="s">
        <v>415</v>
      </c>
      <c r="H9" s="111" t="s">
        <v>443</v>
      </c>
      <c r="J9" s="111" t="s">
        <v>630</v>
      </c>
    </row>
    <row r="10" spans="1:10" x14ac:dyDescent="0.15">
      <c r="A10" s="111">
        <v>9</v>
      </c>
      <c r="B10" s="111" t="s">
        <v>406</v>
      </c>
      <c r="C10" s="111" t="s">
        <v>295</v>
      </c>
      <c r="D10" s="111" t="s">
        <v>444</v>
      </c>
      <c r="E10" s="111" t="s">
        <v>445</v>
      </c>
      <c r="F10" s="111" t="s">
        <v>446</v>
      </c>
      <c r="G10" s="111" t="s">
        <v>415</v>
      </c>
      <c r="J10" s="111" t="s">
        <v>630</v>
      </c>
    </row>
    <row r="11" spans="1:10" x14ac:dyDescent="0.15">
      <c r="A11" s="111">
        <v>10</v>
      </c>
      <c r="B11" s="111" t="s">
        <v>406</v>
      </c>
      <c r="C11" s="111" t="s">
        <v>295</v>
      </c>
      <c r="D11" s="111" t="s">
        <v>447</v>
      </c>
      <c r="E11" s="111" t="s">
        <v>448</v>
      </c>
      <c r="F11" s="111" t="s">
        <v>449</v>
      </c>
      <c r="G11" s="111" t="s">
        <v>450</v>
      </c>
      <c r="H11" s="111" t="s">
        <v>451</v>
      </c>
      <c r="J11" s="111" t="s">
        <v>630</v>
      </c>
    </row>
    <row r="12" spans="1:10" x14ac:dyDescent="0.15">
      <c r="A12" s="111">
        <v>11</v>
      </c>
      <c r="B12" s="111" t="s">
        <v>406</v>
      </c>
      <c r="C12" s="111" t="s">
        <v>295</v>
      </c>
      <c r="D12" s="111" t="s">
        <v>452</v>
      </c>
      <c r="E12" s="111" t="s">
        <v>453</v>
      </c>
      <c r="F12" s="111" t="s">
        <v>454</v>
      </c>
      <c r="G12" s="111" t="s">
        <v>415</v>
      </c>
      <c r="H12" s="111" t="s">
        <v>455</v>
      </c>
      <c r="J12" s="111" t="s">
        <v>630</v>
      </c>
    </row>
    <row r="13" spans="1:10" x14ac:dyDescent="0.15">
      <c r="A13" s="111">
        <v>12</v>
      </c>
      <c r="B13" s="111" t="s">
        <v>406</v>
      </c>
      <c r="C13" s="111" t="s">
        <v>295</v>
      </c>
      <c r="D13" s="111" t="s">
        <v>456</v>
      </c>
      <c r="E13" s="111" t="s">
        <v>457</v>
      </c>
      <c r="F13" s="111" t="s">
        <v>458</v>
      </c>
      <c r="G13" s="111" t="s">
        <v>459</v>
      </c>
      <c r="H13" s="111" t="s">
        <v>460</v>
      </c>
      <c r="J13" s="111" t="s">
        <v>630</v>
      </c>
    </row>
    <row r="14" spans="1:10" x14ac:dyDescent="0.15">
      <c r="A14" s="111">
        <v>13</v>
      </c>
      <c r="B14" s="111" t="s">
        <v>406</v>
      </c>
      <c r="C14" s="111" t="s">
        <v>295</v>
      </c>
      <c r="D14" s="111" t="s">
        <v>461</v>
      </c>
      <c r="E14" s="111" t="s">
        <v>462</v>
      </c>
      <c r="F14" s="111" t="s">
        <v>463</v>
      </c>
      <c r="G14" s="111" t="s">
        <v>415</v>
      </c>
      <c r="J14" s="111" t="s">
        <v>630</v>
      </c>
    </row>
    <row r="15" spans="1:10" x14ac:dyDescent="0.15">
      <c r="A15" s="111">
        <v>14</v>
      </c>
      <c r="B15" s="111" t="s">
        <v>406</v>
      </c>
      <c r="C15" s="111" t="s">
        <v>295</v>
      </c>
      <c r="D15" s="111" t="s">
        <v>464</v>
      </c>
      <c r="E15" s="111" t="s">
        <v>465</v>
      </c>
      <c r="F15" s="111" t="s">
        <v>466</v>
      </c>
      <c r="G15" s="111" t="s">
        <v>467</v>
      </c>
      <c r="H15" s="111" t="s">
        <v>468</v>
      </c>
      <c r="J15" s="111" t="s">
        <v>630</v>
      </c>
    </row>
    <row r="16" spans="1:10" x14ac:dyDescent="0.15">
      <c r="A16" s="111">
        <v>15</v>
      </c>
      <c r="B16" s="111" t="s">
        <v>406</v>
      </c>
      <c r="C16" s="111" t="s">
        <v>295</v>
      </c>
      <c r="D16" s="111" t="s">
        <v>469</v>
      </c>
      <c r="E16" s="111" t="s">
        <v>470</v>
      </c>
      <c r="F16" s="111" t="s">
        <v>471</v>
      </c>
      <c r="G16" s="111" t="s">
        <v>415</v>
      </c>
      <c r="H16" s="111" t="s">
        <v>472</v>
      </c>
      <c r="J16" s="111" t="s">
        <v>630</v>
      </c>
    </row>
    <row r="17" spans="1:10" x14ac:dyDescent="0.15">
      <c r="A17" s="111">
        <v>16</v>
      </c>
      <c r="B17" s="111" t="s">
        <v>406</v>
      </c>
      <c r="C17" s="111" t="s">
        <v>295</v>
      </c>
      <c r="D17" s="111" t="s">
        <v>473</v>
      </c>
      <c r="E17" s="111" t="s">
        <v>474</v>
      </c>
      <c r="F17" s="111" t="s">
        <v>475</v>
      </c>
      <c r="G17" s="111" t="s">
        <v>459</v>
      </c>
      <c r="H17" s="111" t="s">
        <v>476</v>
      </c>
      <c r="J17" s="111" t="s">
        <v>630</v>
      </c>
    </row>
    <row r="18" spans="1:10" x14ac:dyDescent="0.15">
      <c r="A18" s="111">
        <v>17</v>
      </c>
      <c r="B18" s="111" t="s">
        <v>406</v>
      </c>
      <c r="C18" s="111" t="s">
        <v>295</v>
      </c>
      <c r="D18" s="111" t="s">
        <v>477</v>
      </c>
      <c r="E18" s="111" t="s">
        <v>478</v>
      </c>
      <c r="F18" s="111" t="s">
        <v>479</v>
      </c>
      <c r="G18" s="111" t="s">
        <v>420</v>
      </c>
      <c r="J18" s="111" t="s">
        <v>630</v>
      </c>
    </row>
    <row r="19" spans="1:10" x14ac:dyDescent="0.15">
      <c r="A19" s="111">
        <v>18</v>
      </c>
      <c r="B19" s="111" t="s">
        <v>406</v>
      </c>
      <c r="C19" s="111" t="s">
        <v>295</v>
      </c>
      <c r="D19" s="111" t="s">
        <v>480</v>
      </c>
      <c r="E19" s="111" t="s">
        <v>481</v>
      </c>
      <c r="F19" s="111" t="s">
        <v>482</v>
      </c>
      <c r="G19" s="111" t="s">
        <v>483</v>
      </c>
      <c r="H19" s="111" t="s">
        <v>484</v>
      </c>
      <c r="J19" s="111" t="s">
        <v>630</v>
      </c>
    </row>
    <row r="20" spans="1:10" x14ac:dyDescent="0.15">
      <c r="A20" s="111">
        <v>19</v>
      </c>
      <c r="B20" s="111" t="s">
        <v>406</v>
      </c>
      <c r="C20" s="111" t="s">
        <v>295</v>
      </c>
      <c r="D20" s="111" t="s">
        <v>485</v>
      </c>
      <c r="E20" s="111" t="s">
        <v>486</v>
      </c>
      <c r="F20" s="111" t="s">
        <v>487</v>
      </c>
      <c r="G20" s="111" t="s">
        <v>459</v>
      </c>
      <c r="J20" s="111" t="s">
        <v>630</v>
      </c>
    </row>
    <row r="21" spans="1:10" x14ac:dyDescent="0.15">
      <c r="A21" s="111">
        <v>20</v>
      </c>
      <c r="B21" s="111" t="s">
        <v>406</v>
      </c>
      <c r="C21" s="111" t="s">
        <v>295</v>
      </c>
      <c r="D21" s="111" t="s">
        <v>488</v>
      </c>
      <c r="E21" s="111" t="s">
        <v>489</v>
      </c>
      <c r="F21" s="111" t="s">
        <v>490</v>
      </c>
      <c r="G21" s="111" t="s">
        <v>491</v>
      </c>
      <c r="H21" s="111" t="s">
        <v>492</v>
      </c>
      <c r="J21" s="111" t="s">
        <v>630</v>
      </c>
    </row>
    <row r="22" spans="1:10" x14ac:dyDescent="0.15">
      <c r="A22" s="111">
        <v>21</v>
      </c>
      <c r="B22" s="111" t="s">
        <v>406</v>
      </c>
      <c r="C22" s="111" t="s">
        <v>295</v>
      </c>
      <c r="D22" s="111" t="s">
        <v>493</v>
      </c>
      <c r="E22" s="111" t="s">
        <v>494</v>
      </c>
      <c r="F22" s="111" t="s">
        <v>495</v>
      </c>
      <c r="G22" s="111" t="s">
        <v>415</v>
      </c>
      <c r="H22" s="111" t="s">
        <v>496</v>
      </c>
      <c r="J22" s="111" t="s">
        <v>630</v>
      </c>
    </row>
    <row r="23" spans="1:10" x14ac:dyDescent="0.15">
      <c r="A23" s="111">
        <v>22</v>
      </c>
      <c r="B23" s="111" t="s">
        <v>406</v>
      </c>
      <c r="C23" s="111" t="s">
        <v>295</v>
      </c>
      <c r="D23" s="111" t="s">
        <v>497</v>
      </c>
      <c r="E23" s="111" t="s">
        <v>498</v>
      </c>
      <c r="F23" s="111" t="s">
        <v>499</v>
      </c>
      <c r="G23" s="111" t="s">
        <v>500</v>
      </c>
      <c r="H23" s="111" t="s">
        <v>501</v>
      </c>
      <c r="J23" s="111" t="s">
        <v>630</v>
      </c>
    </row>
    <row r="24" spans="1:10" x14ac:dyDescent="0.15">
      <c r="A24" s="111">
        <v>23</v>
      </c>
      <c r="B24" s="111" t="s">
        <v>406</v>
      </c>
      <c r="C24" s="111" t="s">
        <v>295</v>
      </c>
      <c r="D24" s="111" t="s">
        <v>502</v>
      </c>
      <c r="E24" s="111" t="s">
        <v>503</v>
      </c>
      <c r="F24" s="111" t="s">
        <v>504</v>
      </c>
      <c r="G24" s="111" t="s">
        <v>459</v>
      </c>
      <c r="J24" s="111" t="s">
        <v>630</v>
      </c>
    </row>
    <row r="25" spans="1:10" x14ac:dyDescent="0.15">
      <c r="A25" s="111">
        <v>24</v>
      </c>
      <c r="B25" s="111" t="s">
        <v>406</v>
      </c>
      <c r="C25" s="111" t="s">
        <v>295</v>
      </c>
      <c r="D25" s="111" t="s">
        <v>505</v>
      </c>
      <c r="E25" s="111" t="s">
        <v>506</v>
      </c>
      <c r="F25" s="111" t="s">
        <v>507</v>
      </c>
      <c r="G25" s="111" t="s">
        <v>415</v>
      </c>
      <c r="H25" s="111" t="s">
        <v>508</v>
      </c>
      <c r="J25" s="111" t="s">
        <v>630</v>
      </c>
    </row>
    <row r="26" spans="1:10" x14ac:dyDescent="0.15">
      <c r="A26" s="111">
        <v>25</v>
      </c>
      <c r="B26" s="111" t="s">
        <v>406</v>
      </c>
      <c r="C26" s="111" t="s">
        <v>295</v>
      </c>
      <c r="D26" s="111" t="s">
        <v>509</v>
      </c>
      <c r="E26" s="111" t="s">
        <v>510</v>
      </c>
      <c r="F26" s="111" t="s">
        <v>511</v>
      </c>
      <c r="G26" s="111" t="s">
        <v>415</v>
      </c>
      <c r="H26" s="111" t="s">
        <v>512</v>
      </c>
      <c r="J26" s="111" t="s">
        <v>630</v>
      </c>
    </row>
    <row r="27" spans="1:10" x14ac:dyDescent="0.15">
      <c r="A27" s="111">
        <v>26</v>
      </c>
      <c r="B27" s="111" t="s">
        <v>406</v>
      </c>
      <c r="C27" s="111" t="s">
        <v>295</v>
      </c>
      <c r="D27" s="111" t="s">
        <v>513</v>
      </c>
      <c r="E27" s="111" t="s">
        <v>514</v>
      </c>
      <c r="F27" s="111" t="s">
        <v>515</v>
      </c>
      <c r="G27" s="111" t="s">
        <v>459</v>
      </c>
      <c r="H27" s="111" t="s">
        <v>516</v>
      </c>
      <c r="J27" s="111" t="s">
        <v>630</v>
      </c>
    </row>
    <row r="28" spans="1:10" x14ac:dyDescent="0.15">
      <c r="A28" s="111">
        <v>27</v>
      </c>
      <c r="B28" s="111" t="s">
        <v>406</v>
      </c>
      <c r="C28" s="111" t="s">
        <v>295</v>
      </c>
      <c r="D28" s="111" t="s">
        <v>517</v>
      </c>
      <c r="E28" s="111" t="s">
        <v>518</v>
      </c>
      <c r="F28" s="111" t="s">
        <v>519</v>
      </c>
      <c r="G28" s="111" t="s">
        <v>459</v>
      </c>
      <c r="H28" s="111" t="s">
        <v>520</v>
      </c>
      <c r="J28" s="111" t="s">
        <v>630</v>
      </c>
    </row>
    <row r="29" spans="1:10" x14ac:dyDescent="0.15">
      <c r="A29" s="111">
        <v>28</v>
      </c>
      <c r="B29" s="111" t="s">
        <v>406</v>
      </c>
      <c r="C29" s="111" t="s">
        <v>295</v>
      </c>
      <c r="D29" s="111" t="s">
        <v>521</v>
      </c>
      <c r="E29" s="111" t="s">
        <v>522</v>
      </c>
      <c r="F29" s="111" t="s">
        <v>523</v>
      </c>
      <c r="G29" s="111" t="s">
        <v>415</v>
      </c>
      <c r="H29" s="111" t="s">
        <v>524</v>
      </c>
      <c r="J29" s="111" t="s">
        <v>630</v>
      </c>
    </row>
    <row r="30" spans="1:10" x14ac:dyDescent="0.15">
      <c r="A30" s="111">
        <v>29</v>
      </c>
      <c r="B30" s="111" t="s">
        <v>406</v>
      </c>
      <c r="C30" s="111" t="s">
        <v>295</v>
      </c>
      <c r="D30" s="111" t="s">
        <v>525</v>
      </c>
      <c r="E30" s="111" t="s">
        <v>526</v>
      </c>
      <c r="F30" s="111" t="s">
        <v>527</v>
      </c>
      <c r="G30" s="111" t="s">
        <v>500</v>
      </c>
      <c r="H30" s="111" t="s">
        <v>528</v>
      </c>
      <c r="J30" s="111" t="s">
        <v>630</v>
      </c>
    </row>
    <row r="31" spans="1:10" x14ac:dyDescent="0.15">
      <c r="A31" s="111">
        <v>30</v>
      </c>
      <c r="B31" s="111" t="s">
        <v>406</v>
      </c>
      <c r="C31" s="111" t="s">
        <v>295</v>
      </c>
      <c r="D31" s="111" t="s">
        <v>529</v>
      </c>
      <c r="E31" s="111" t="s">
        <v>530</v>
      </c>
      <c r="F31" s="111" t="s">
        <v>531</v>
      </c>
      <c r="G31" s="111" t="s">
        <v>459</v>
      </c>
      <c r="H31" s="111" t="s">
        <v>532</v>
      </c>
      <c r="J31" s="111" t="s">
        <v>630</v>
      </c>
    </row>
    <row r="32" spans="1:10" x14ac:dyDescent="0.15">
      <c r="A32" s="111">
        <v>31</v>
      </c>
      <c r="B32" s="111" t="s">
        <v>406</v>
      </c>
      <c r="C32" s="111" t="s">
        <v>295</v>
      </c>
      <c r="D32" s="111" t="s">
        <v>533</v>
      </c>
      <c r="E32" s="111" t="s">
        <v>534</v>
      </c>
      <c r="F32" s="111" t="s">
        <v>535</v>
      </c>
      <c r="G32" s="111" t="s">
        <v>415</v>
      </c>
      <c r="H32" s="111" t="s">
        <v>536</v>
      </c>
      <c r="J32" s="111" t="s">
        <v>630</v>
      </c>
    </row>
    <row r="33" spans="1:10" x14ac:dyDescent="0.15">
      <c r="A33" s="111">
        <v>32</v>
      </c>
      <c r="B33" s="111" t="s">
        <v>406</v>
      </c>
      <c r="C33" s="111" t="s">
        <v>295</v>
      </c>
      <c r="D33" s="111" t="s">
        <v>537</v>
      </c>
      <c r="E33" s="111" t="s">
        <v>538</v>
      </c>
      <c r="F33" s="111" t="s">
        <v>539</v>
      </c>
      <c r="G33" s="111" t="s">
        <v>500</v>
      </c>
      <c r="H33" s="111" t="s">
        <v>540</v>
      </c>
      <c r="J33" s="111" t="s">
        <v>630</v>
      </c>
    </row>
    <row r="34" spans="1:10" x14ac:dyDescent="0.15">
      <c r="A34" s="111">
        <v>33</v>
      </c>
      <c r="B34" s="111" t="s">
        <v>406</v>
      </c>
      <c r="C34" s="111" t="s">
        <v>295</v>
      </c>
      <c r="D34" s="111" t="s">
        <v>541</v>
      </c>
      <c r="E34" s="111" t="s">
        <v>542</v>
      </c>
      <c r="F34" s="111" t="s">
        <v>543</v>
      </c>
      <c r="G34" s="111" t="s">
        <v>415</v>
      </c>
      <c r="J34" s="111" t="s">
        <v>630</v>
      </c>
    </row>
    <row r="35" spans="1:10" x14ac:dyDescent="0.15">
      <c r="A35" s="111">
        <v>34</v>
      </c>
      <c r="B35" s="111" t="s">
        <v>406</v>
      </c>
      <c r="C35" s="111" t="s">
        <v>295</v>
      </c>
      <c r="D35" s="111" t="s">
        <v>544</v>
      </c>
      <c r="E35" s="111" t="s">
        <v>545</v>
      </c>
      <c r="F35" s="111" t="s">
        <v>546</v>
      </c>
      <c r="G35" s="111" t="s">
        <v>500</v>
      </c>
      <c r="J35" s="111" t="s">
        <v>630</v>
      </c>
    </row>
    <row r="36" spans="1:10" x14ac:dyDescent="0.15">
      <c r="A36" s="111">
        <v>35</v>
      </c>
      <c r="B36" s="111" t="s">
        <v>406</v>
      </c>
      <c r="C36" s="111" t="s">
        <v>295</v>
      </c>
      <c r="D36" s="111" t="s">
        <v>547</v>
      </c>
      <c r="E36" s="111" t="s">
        <v>548</v>
      </c>
      <c r="F36" s="111" t="s">
        <v>549</v>
      </c>
      <c r="G36" s="111" t="s">
        <v>438</v>
      </c>
      <c r="H36" s="111" t="s">
        <v>550</v>
      </c>
      <c r="J36" s="111" t="s">
        <v>630</v>
      </c>
    </row>
    <row r="37" spans="1:10" x14ac:dyDescent="0.15">
      <c r="A37" s="111">
        <v>36</v>
      </c>
      <c r="B37" s="111" t="s">
        <v>406</v>
      </c>
      <c r="C37" s="111" t="s">
        <v>295</v>
      </c>
      <c r="D37" s="111" t="s">
        <v>551</v>
      </c>
      <c r="E37" s="111" t="s">
        <v>552</v>
      </c>
      <c r="F37" s="111" t="s">
        <v>553</v>
      </c>
      <c r="G37" s="111" t="s">
        <v>554</v>
      </c>
      <c r="J37" s="111" t="s">
        <v>630</v>
      </c>
    </row>
    <row r="38" spans="1:10" x14ac:dyDescent="0.15">
      <c r="A38" s="111">
        <v>37</v>
      </c>
      <c r="B38" s="111" t="s">
        <v>406</v>
      </c>
      <c r="C38" s="111" t="s">
        <v>295</v>
      </c>
      <c r="D38" s="111" t="s">
        <v>555</v>
      </c>
      <c r="E38" s="111" t="s">
        <v>556</v>
      </c>
      <c r="F38" s="111" t="s">
        <v>557</v>
      </c>
      <c r="G38" s="111" t="s">
        <v>415</v>
      </c>
      <c r="H38" s="111" t="s">
        <v>558</v>
      </c>
      <c r="J38" s="111" t="s">
        <v>630</v>
      </c>
    </row>
    <row r="39" spans="1:10" x14ac:dyDescent="0.15">
      <c r="A39" s="111">
        <v>38</v>
      </c>
      <c r="B39" s="111" t="s">
        <v>406</v>
      </c>
      <c r="C39" s="111" t="s">
        <v>295</v>
      </c>
      <c r="D39" s="111" t="s">
        <v>559</v>
      </c>
      <c r="E39" s="111" t="s">
        <v>560</v>
      </c>
      <c r="F39" s="111" t="s">
        <v>561</v>
      </c>
      <c r="G39" s="111" t="s">
        <v>438</v>
      </c>
      <c r="H39" s="111" t="s">
        <v>562</v>
      </c>
      <c r="J39" s="111" t="s">
        <v>630</v>
      </c>
    </row>
    <row r="40" spans="1:10" x14ac:dyDescent="0.15">
      <c r="A40" s="111">
        <v>39</v>
      </c>
      <c r="B40" s="111" t="s">
        <v>406</v>
      </c>
      <c r="C40" s="111" t="s">
        <v>295</v>
      </c>
      <c r="D40" s="111" t="s">
        <v>563</v>
      </c>
      <c r="E40" s="111" t="s">
        <v>564</v>
      </c>
      <c r="F40" s="111" t="s">
        <v>565</v>
      </c>
      <c r="G40" s="111" t="s">
        <v>500</v>
      </c>
      <c r="J40" s="111" t="s">
        <v>630</v>
      </c>
    </row>
    <row r="41" spans="1:10" x14ac:dyDescent="0.15">
      <c r="A41" s="111">
        <v>40</v>
      </c>
      <c r="B41" s="111" t="s">
        <v>406</v>
      </c>
      <c r="C41" s="111" t="s">
        <v>295</v>
      </c>
      <c r="D41" s="111" t="s">
        <v>566</v>
      </c>
      <c r="E41" s="111" t="s">
        <v>567</v>
      </c>
      <c r="F41" s="111" t="s">
        <v>568</v>
      </c>
      <c r="G41" s="111" t="s">
        <v>415</v>
      </c>
      <c r="J41" s="111" t="s">
        <v>630</v>
      </c>
    </row>
    <row r="42" spans="1:10" x14ac:dyDescent="0.15">
      <c r="A42" s="111">
        <v>41</v>
      </c>
      <c r="B42" s="111" t="s">
        <v>406</v>
      </c>
      <c r="C42" s="111" t="s">
        <v>295</v>
      </c>
      <c r="D42" s="111" t="s">
        <v>569</v>
      </c>
      <c r="E42" s="111" t="s">
        <v>570</v>
      </c>
      <c r="F42" s="111" t="s">
        <v>571</v>
      </c>
      <c r="G42" s="111" t="s">
        <v>415</v>
      </c>
      <c r="H42" s="111" t="s">
        <v>572</v>
      </c>
      <c r="J42" s="111" t="s">
        <v>630</v>
      </c>
    </row>
    <row r="43" spans="1:10" x14ac:dyDescent="0.15">
      <c r="A43" s="111">
        <v>42</v>
      </c>
      <c r="B43" s="111" t="s">
        <v>406</v>
      </c>
      <c r="C43" s="111" t="s">
        <v>295</v>
      </c>
      <c r="D43" s="111" t="s">
        <v>573</v>
      </c>
      <c r="E43" s="111" t="s">
        <v>574</v>
      </c>
      <c r="F43" s="111" t="s">
        <v>575</v>
      </c>
      <c r="G43" s="111" t="s">
        <v>459</v>
      </c>
      <c r="J43" s="111" t="s">
        <v>630</v>
      </c>
    </row>
    <row r="44" spans="1:10" x14ac:dyDescent="0.15">
      <c r="A44" s="111">
        <v>43</v>
      </c>
      <c r="B44" s="111" t="s">
        <v>406</v>
      </c>
      <c r="C44" s="111" t="s">
        <v>295</v>
      </c>
      <c r="D44" s="111" t="s">
        <v>576</v>
      </c>
      <c r="E44" s="111" t="s">
        <v>577</v>
      </c>
      <c r="F44" s="111" t="s">
        <v>578</v>
      </c>
      <c r="G44" s="111" t="s">
        <v>579</v>
      </c>
      <c r="J44" s="111" t="s">
        <v>630</v>
      </c>
    </row>
    <row r="45" spans="1:10" x14ac:dyDescent="0.15">
      <c r="A45" s="111">
        <v>44</v>
      </c>
      <c r="B45" s="111" t="s">
        <v>406</v>
      </c>
      <c r="C45" s="111" t="s">
        <v>295</v>
      </c>
      <c r="D45" s="111" t="s">
        <v>580</v>
      </c>
      <c r="E45" s="111" t="s">
        <v>581</v>
      </c>
      <c r="F45" s="111" t="s">
        <v>582</v>
      </c>
      <c r="G45" s="111" t="s">
        <v>500</v>
      </c>
      <c r="J45" s="111" t="s">
        <v>630</v>
      </c>
    </row>
    <row r="46" spans="1:10" x14ac:dyDescent="0.15">
      <c r="A46" s="111">
        <v>45</v>
      </c>
      <c r="B46" s="111" t="s">
        <v>406</v>
      </c>
      <c r="C46" s="111" t="s">
        <v>295</v>
      </c>
      <c r="D46" s="111" t="s">
        <v>583</v>
      </c>
      <c r="E46" s="111" t="s">
        <v>584</v>
      </c>
      <c r="F46" s="111" t="s">
        <v>585</v>
      </c>
      <c r="G46" s="111" t="s">
        <v>415</v>
      </c>
      <c r="H46" s="111" t="s">
        <v>586</v>
      </c>
      <c r="J46" s="111" t="s">
        <v>630</v>
      </c>
    </row>
    <row r="47" spans="1:10" x14ac:dyDescent="0.15">
      <c r="A47" s="111">
        <v>46</v>
      </c>
      <c r="B47" s="111" t="s">
        <v>406</v>
      </c>
      <c r="C47" s="111" t="s">
        <v>295</v>
      </c>
      <c r="D47" s="111" t="s">
        <v>587</v>
      </c>
      <c r="E47" s="111" t="s">
        <v>588</v>
      </c>
      <c r="F47" s="111" t="s">
        <v>589</v>
      </c>
      <c r="G47" s="111" t="s">
        <v>500</v>
      </c>
      <c r="J47" s="111" t="s">
        <v>630</v>
      </c>
    </row>
    <row r="48" spans="1:10" x14ac:dyDescent="0.15">
      <c r="A48" s="111">
        <v>47</v>
      </c>
      <c r="B48" s="111" t="s">
        <v>406</v>
      </c>
      <c r="C48" s="111" t="s">
        <v>295</v>
      </c>
      <c r="D48" s="111" t="s">
        <v>590</v>
      </c>
      <c r="E48" s="111" t="s">
        <v>591</v>
      </c>
      <c r="F48" s="111" t="s">
        <v>592</v>
      </c>
      <c r="G48" s="111" t="s">
        <v>415</v>
      </c>
      <c r="J48" s="111" t="s">
        <v>630</v>
      </c>
    </row>
    <row r="49" spans="1:10" x14ac:dyDescent="0.15">
      <c r="A49" s="111">
        <v>48</v>
      </c>
      <c r="B49" s="111" t="s">
        <v>406</v>
      </c>
      <c r="C49" s="111" t="s">
        <v>295</v>
      </c>
      <c r="D49" s="111" t="s">
        <v>593</v>
      </c>
      <c r="E49" s="111" t="s">
        <v>594</v>
      </c>
      <c r="F49" s="111" t="s">
        <v>595</v>
      </c>
      <c r="G49" s="111" t="s">
        <v>438</v>
      </c>
      <c r="H49" s="111" t="s">
        <v>596</v>
      </c>
      <c r="J49" s="111" t="s">
        <v>630</v>
      </c>
    </row>
    <row r="50" spans="1:10" x14ac:dyDescent="0.15">
      <c r="A50" s="111">
        <v>49</v>
      </c>
      <c r="B50" s="111" t="s">
        <v>406</v>
      </c>
      <c r="C50" s="111" t="s">
        <v>295</v>
      </c>
      <c r="D50" s="111" t="s">
        <v>597</v>
      </c>
      <c r="E50" s="111" t="s">
        <v>598</v>
      </c>
      <c r="F50" s="111" t="s">
        <v>599</v>
      </c>
      <c r="G50" s="111" t="s">
        <v>415</v>
      </c>
      <c r="H50" s="111" t="s">
        <v>600</v>
      </c>
      <c r="J50" s="111" t="s">
        <v>630</v>
      </c>
    </row>
    <row r="51" spans="1:10" x14ac:dyDescent="0.15">
      <c r="A51" s="111">
        <v>50</v>
      </c>
      <c r="B51" s="111" t="s">
        <v>406</v>
      </c>
      <c r="C51" s="111" t="s">
        <v>295</v>
      </c>
      <c r="D51" s="111" t="s">
        <v>601</v>
      </c>
      <c r="E51" s="111" t="s">
        <v>602</v>
      </c>
      <c r="F51" s="111" t="s">
        <v>603</v>
      </c>
      <c r="G51" s="111" t="s">
        <v>415</v>
      </c>
      <c r="J51" s="111" t="s">
        <v>630</v>
      </c>
    </row>
    <row r="52" spans="1:10" x14ac:dyDescent="0.15">
      <c r="A52" s="111">
        <v>51</v>
      </c>
      <c r="B52" s="111" t="s">
        <v>406</v>
      </c>
      <c r="C52" s="111" t="s">
        <v>295</v>
      </c>
      <c r="D52" s="111" t="s">
        <v>604</v>
      </c>
      <c r="E52" s="111" t="s">
        <v>605</v>
      </c>
      <c r="F52" s="111" t="s">
        <v>606</v>
      </c>
      <c r="G52" s="111" t="s">
        <v>459</v>
      </c>
      <c r="J52" s="111" t="s">
        <v>630</v>
      </c>
    </row>
    <row r="53" spans="1:10" x14ac:dyDescent="0.15">
      <c r="A53" s="111">
        <v>52</v>
      </c>
      <c r="B53" s="111" t="s">
        <v>406</v>
      </c>
      <c r="C53" s="111" t="s">
        <v>295</v>
      </c>
      <c r="D53" s="111" t="s">
        <v>607</v>
      </c>
      <c r="E53" s="111" t="s">
        <v>608</v>
      </c>
      <c r="F53" s="111" t="s">
        <v>609</v>
      </c>
      <c r="G53" s="111" t="s">
        <v>610</v>
      </c>
      <c r="H53" s="111" t="s">
        <v>611</v>
      </c>
      <c r="J53" s="111" t="s">
        <v>630</v>
      </c>
    </row>
    <row r="54" spans="1:10" x14ac:dyDescent="0.15">
      <c r="A54" s="111">
        <v>53</v>
      </c>
      <c r="B54" s="111" t="s">
        <v>406</v>
      </c>
      <c r="C54" s="111" t="s">
        <v>295</v>
      </c>
      <c r="D54" s="111" t="s">
        <v>612</v>
      </c>
      <c r="E54" s="111" t="s">
        <v>613</v>
      </c>
      <c r="F54" s="111" t="s">
        <v>614</v>
      </c>
      <c r="G54" s="111" t="s">
        <v>415</v>
      </c>
      <c r="J54" s="111" t="s">
        <v>630</v>
      </c>
    </row>
    <row r="55" spans="1:10" x14ac:dyDescent="0.15">
      <c r="A55" s="111">
        <v>54</v>
      </c>
      <c r="B55" s="111" t="s">
        <v>406</v>
      </c>
      <c r="C55" s="111" t="s">
        <v>295</v>
      </c>
      <c r="D55" s="111" t="s">
        <v>615</v>
      </c>
      <c r="E55" s="111" t="s">
        <v>616</v>
      </c>
      <c r="F55" s="111" t="s">
        <v>617</v>
      </c>
      <c r="G55" s="111" t="s">
        <v>483</v>
      </c>
      <c r="J55" s="111" t="s">
        <v>630</v>
      </c>
    </row>
    <row r="56" spans="1:10" x14ac:dyDescent="0.15">
      <c r="A56" s="111">
        <v>55</v>
      </c>
      <c r="B56" s="111" t="s">
        <v>406</v>
      </c>
      <c r="C56" s="111" t="s">
        <v>295</v>
      </c>
      <c r="D56" s="111" t="s">
        <v>618</v>
      </c>
      <c r="E56" s="111" t="s">
        <v>619</v>
      </c>
      <c r="F56" s="111" t="s">
        <v>620</v>
      </c>
      <c r="G56" s="111" t="s">
        <v>415</v>
      </c>
      <c r="H56" s="111" t="s">
        <v>621</v>
      </c>
      <c r="J56" s="111" t="s">
        <v>630</v>
      </c>
    </row>
    <row r="57" spans="1:10" x14ac:dyDescent="0.15">
      <c r="A57" s="111">
        <v>56</v>
      </c>
      <c r="B57" s="111" t="s">
        <v>406</v>
      </c>
      <c r="C57" s="111" t="s">
        <v>295</v>
      </c>
      <c r="D57" s="111" t="s">
        <v>622</v>
      </c>
      <c r="E57" s="111" t="s">
        <v>623</v>
      </c>
      <c r="F57" s="111" t="s">
        <v>624</v>
      </c>
      <c r="G57" s="111" t="s">
        <v>459</v>
      </c>
      <c r="J57" s="111" t="s">
        <v>630</v>
      </c>
    </row>
    <row r="58" spans="1:10" x14ac:dyDescent="0.15">
      <c r="A58" s="111">
        <v>57</v>
      </c>
      <c r="B58" s="111" t="s">
        <v>406</v>
      </c>
      <c r="C58" s="111" t="s">
        <v>295</v>
      </c>
      <c r="D58" s="111" t="s">
        <v>625</v>
      </c>
      <c r="E58" s="111" t="s">
        <v>626</v>
      </c>
      <c r="F58" s="111" t="s">
        <v>627</v>
      </c>
      <c r="G58" s="111" t="s">
        <v>415</v>
      </c>
      <c r="H58" s="111" t="s">
        <v>628</v>
      </c>
      <c r="J58" s="111" t="s">
        <v>630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D75"/>
  <sheetViews>
    <sheetView showGridLines="0" zoomScaleNormal="100" workbookViewId="0"/>
  </sheetViews>
  <sheetFormatPr defaultRowHeight="11.25" x14ac:dyDescent="0.15"/>
  <cols>
    <col min="1" max="16384" width="9.140625" style="56"/>
  </cols>
  <sheetData>
    <row r="1" spans="1:4" x14ac:dyDescent="0.15">
      <c r="A1" s="56" t="s">
        <v>629</v>
      </c>
      <c r="B1" s="56" t="s">
        <v>150</v>
      </c>
      <c r="C1" s="56" t="s">
        <v>151</v>
      </c>
      <c r="D1" s="56" t="s">
        <v>779</v>
      </c>
    </row>
    <row r="2" spans="1:4" x14ac:dyDescent="0.15">
      <c r="A2" s="56">
        <v>1</v>
      </c>
      <c r="B2" s="56" t="s">
        <v>631</v>
      </c>
      <c r="C2" s="56" t="s">
        <v>631</v>
      </c>
      <c r="D2" s="56" t="s">
        <v>632</v>
      </c>
    </row>
    <row r="3" spans="1:4" x14ac:dyDescent="0.15">
      <c r="A3" s="56">
        <v>2</v>
      </c>
      <c r="B3" s="56" t="s">
        <v>633</v>
      </c>
      <c r="C3" s="56" t="s">
        <v>635</v>
      </c>
      <c r="D3" s="56" t="s">
        <v>636</v>
      </c>
    </row>
    <row r="4" spans="1:4" x14ac:dyDescent="0.15">
      <c r="A4" s="56">
        <v>3</v>
      </c>
      <c r="B4" s="56" t="s">
        <v>633</v>
      </c>
      <c r="C4" s="56" t="s">
        <v>633</v>
      </c>
      <c r="D4" s="56" t="s">
        <v>634</v>
      </c>
    </row>
    <row r="5" spans="1:4" x14ac:dyDescent="0.15">
      <c r="A5" s="56">
        <v>4</v>
      </c>
      <c r="B5" s="56" t="s">
        <v>633</v>
      </c>
      <c r="C5" s="56" t="s">
        <v>637</v>
      </c>
      <c r="D5" s="56" t="s">
        <v>638</v>
      </c>
    </row>
    <row r="6" spans="1:4" x14ac:dyDescent="0.15">
      <c r="A6" s="56">
        <v>5</v>
      </c>
      <c r="B6" s="56" t="s">
        <v>633</v>
      </c>
      <c r="C6" s="56" t="s">
        <v>639</v>
      </c>
      <c r="D6" s="56" t="s">
        <v>640</v>
      </c>
    </row>
    <row r="7" spans="1:4" x14ac:dyDescent="0.15">
      <c r="A7" s="56">
        <v>6</v>
      </c>
      <c r="B7" s="56" t="s">
        <v>641</v>
      </c>
      <c r="C7" s="56" t="s">
        <v>641</v>
      </c>
      <c r="D7" s="56" t="s">
        <v>642</v>
      </c>
    </row>
    <row r="8" spans="1:4" x14ac:dyDescent="0.15">
      <c r="A8" s="56">
        <v>7</v>
      </c>
      <c r="B8" s="56" t="s">
        <v>643</v>
      </c>
      <c r="C8" s="56" t="s">
        <v>645</v>
      </c>
      <c r="D8" s="56" t="s">
        <v>646</v>
      </c>
    </row>
    <row r="9" spans="1:4" x14ac:dyDescent="0.15">
      <c r="A9" s="56">
        <v>8</v>
      </c>
      <c r="B9" s="56" t="s">
        <v>643</v>
      </c>
      <c r="C9" s="56" t="s">
        <v>643</v>
      </c>
      <c r="D9" s="56" t="s">
        <v>644</v>
      </c>
    </row>
    <row r="10" spans="1:4" x14ac:dyDescent="0.15">
      <c r="A10" s="56">
        <v>9</v>
      </c>
      <c r="B10" s="56" t="s">
        <v>643</v>
      </c>
      <c r="C10" s="56" t="s">
        <v>647</v>
      </c>
      <c r="D10" s="56" t="s">
        <v>648</v>
      </c>
    </row>
    <row r="11" spans="1:4" x14ac:dyDescent="0.15">
      <c r="A11" s="56">
        <v>10</v>
      </c>
      <c r="B11" s="56" t="s">
        <v>643</v>
      </c>
      <c r="C11" s="56" t="s">
        <v>649</v>
      </c>
      <c r="D11" s="56" t="s">
        <v>650</v>
      </c>
    </row>
    <row r="12" spans="1:4" x14ac:dyDescent="0.15">
      <c r="A12" s="56">
        <v>11</v>
      </c>
      <c r="B12" s="56" t="s">
        <v>643</v>
      </c>
      <c r="C12" s="56" t="s">
        <v>651</v>
      </c>
      <c r="D12" s="56" t="s">
        <v>652</v>
      </c>
    </row>
    <row r="13" spans="1:4" x14ac:dyDescent="0.15">
      <c r="A13" s="56">
        <v>12</v>
      </c>
      <c r="B13" s="56" t="s">
        <v>643</v>
      </c>
      <c r="C13" s="56" t="s">
        <v>653</v>
      </c>
      <c r="D13" s="56" t="s">
        <v>654</v>
      </c>
    </row>
    <row r="14" spans="1:4" x14ac:dyDescent="0.15">
      <c r="A14" s="56">
        <v>13</v>
      </c>
      <c r="B14" s="56" t="s">
        <v>643</v>
      </c>
      <c r="C14" s="56" t="s">
        <v>655</v>
      </c>
      <c r="D14" s="56" t="s">
        <v>656</v>
      </c>
    </row>
    <row r="15" spans="1:4" x14ac:dyDescent="0.15">
      <c r="A15" s="56">
        <v>14</v>
      </c>
      <c r="B15" s="56" t="s">
        <v>643</v>
      </c>
      <c r="C15" s="56" t="s">
        <v>657</v>
      </c>
      <c r="D15" s="56" t="s">
        <v>658</v>
      </c>
    </row>
    <row r="16" spans="1:4" x14ac:dyDescent="0.15">
      <c r="A16" s="56">
        <v>15</v>
      </c>
      <c r="B16" s="56" t="s">
        <v>643</v>
      </c>
      <c r="C16" s="56" t="s">
        <v>659</v>
      </c>
      <c r="D16" s="56" t="s">
        <v>660</v>
      </c>
    </row>
    <row r="17" spans="1:4" x14ac:dyDescent="0.15">
      <c r="A17" s="56">
        <v>16</v>
      </c>
      <c r="B17" s="56" t="s">
        <v>643</v>
      </c>
      <c r="C17" s="56" t="s">
        <v>661</v>
      </c>
      <c r="D17" s="56" t="s">
        <v>662</v>
      </c>
    </row>
    <row r="18" spans="1:4" x14ac:dyDescent="0.15">
      <c r="A18" s="56">
        <v>17</v>
      </c>
      <c r="B18" s="56" t="s">
        <v>643</v>
      </c>
      <c r="C18" s="56" t="s">
        <v>663</v>
      </c>
      <c r="D18" s="56" t="s">
        <v>664</v>
      </c>
    </row>
    <row r="19" spans="1:4" x14ac:dyDescent="0.15">
      <c r="A19" s="56">
        <v>18</v>
      </c>
      <c r="B19" s="56" t="s">
        <v>643</v>
      </c>
      <c r="C19" s="56" t="s">
        <v>665</v>
      </c>
      <c r="D19" s="56" t="s">
        <v>666</v>
      </c>
    </row>
    <row r="20" spans="1:4" x14ac:dyDescent="0.15">
      <c r="A20" s="56">
        <v>19</v>
      </c>
      <c r="B20" s="56" t="s">
        <v>667</v>
      </c>
      <c r="C20" s="56" t="s">
        <v>667</v>
      </c>
      <c r="D20" s="56" t="s">
        <v>668</v>
      </c>
    </row>
    <row r="21" spans="1:4" x14ac:dyDescent="0.15">
      <c r="A21" s="56">
        <v>20</v>
      </c>
      <c r="B21" s="56" t="s">
        <v>667</v>
      </c>
      <c r="C21" s="56" t="s">
        <v>669</v>
      </c>
      <c r="D21" s="56" t="s">
        <v>670</v>
      </c>
    </row>
    <row r="22" spans="1:4" x14ac:dyDescent="0.15">
      <c r="A22" s="56">
        <v>21</v>
      </c>
      <c r="B22" s="56" t="s">
        <v>667</v>
      </c>
      <c r="C22" s="56" t="s">
        <v>671</v>
      </c>
      <c r="D22" s="56" t="s">
        <v>672</v>
      </c>
    </row>
    <row r="23" spans="1:4" x14ac:dyDescent="0.15">
      <c r="A23" s="56">
        <v>22</v>
      </c>
      <c r="B23" s="56" t="s">
        <v>667</v>
      </c>
      <c r="C23" s="56" t="s">
        <v>673</v>
      </c>
      <c r="D23" s="56" t="s">
        <v>674</v>
      </c>
    </row>
    <row r="24" spans="1:4" x14ac:dyDescent="0.15">
      <c r="A24" s="56">
        <v>23</v>
      </c>
      <c r="B24" s="56" t="s">
        <v>667</v>
      </c>
      <c r="C24" s="56" t="s">
        <v>675</v>
      </c>
      <c r="D24" s="56" t="s">
        <v>676</v>
      </c>
    </row>
    <row r="25" spans="1:4" x14ac:dyDescent="0.15">
      <c r="A25" s="56">
        <v>24</v>
      </c>
      <c r="B25" s="56" t="s">
        <v>667</v>
      </c>
      <c r="C25" s="56" t="s">
        <v>677</v>
      </c>
      <c r="D25" s="56" t="s">
        <v>678</v>
      </c>
    </row>
    <row r="26" spans="1:4" x14ac:dyDescent="0.15">
      <c r="A26" s="56">
        <v>25</v>
      </c>
      <c r="B26" s="56" t="s">
        <v>667</v>
      </c>
      <c r="C26" s="56" t="s">
        <v>679</v>
      </c>
      <c r="D26" s="56" t="s">
        <v>680</v>
      </c>
    </row>
    <row r="27" spans="1:4" x14ac:dyDescent="0.15">
      <c r="A27" s="56">
        <v>26</v>
      </c>
      <c r="B27" s="56" t="s">
        <v>681</v>
      </c>
      <c r="C27" s="56" t="s">
        <v>683</v>
      </c>
      <c r="D27" s="56" t="s">
        <v>684</v>
      </c>
    </row>
    <row r="28" spans="1:4" x14ac:dyDescent="0.15">
      <c r="A28" s="56">
        <v>27</v>
      </c>
      <c r="B28" s="56" t="s">
        <v>681</v>
      </c>
      <c r="C28" s="56" t="s">
        <v>685</v>
      </c>
      <c r="D28" s="56" t="s">
        <v>686</v>
      </c>
    </row>
    <row r="29" spans="1:4" x14ac:dyDescent="0.15">
      <c r="A29" s="56">
        <v>28</v>
      </c>
      <c r="B29" s="56" t="s">
        <v>681</v>
      </c>
      <c r="C29" s="56" t="s">
        <v>681</v>
      </c>
      <c r="D29" s="56" t="s">
        <v>682</v>
      </c>
    </row>
    <row r="30" spans="1:4" x14ac:dyDescent="0.15">
      <c r="A30" s="56">
        <v>29</v>
      </c>
      <c r="B30" s="56" t="s">
        <v>681</v>
      </c>
      <c r="C30" s="56" t="s">
        <v>687</v>
      </c>
      <c r="D30" s="56" t="s">
        <v>688</v>
      </c>
    </row>
    <row r="31" spans="1:4" x14ac:dyDescent="0.15">
      <c r="A31" s="56">
        <v>30</v>
      </c>
      <c r="B31" s="56" t="s">
        <v>689</v>
      </c>
      <c r="C31" s="56" t="s">
        <v>691</v>
      </c>
      <c r="D31" s="56" t="s">
        <v>692</v>
      </c>
    </row>
    <row r="32" spans="1:4" x14ac:dyDescent="0.15">
      <c r="A32" s="56">
        <v>31</v>
      </c>
      <c r="B32" s="56" t="s">
        <v>689</v>
      </c>
      <c r="C32" s="56" t="s">
        <v>689</v>
      </c>
      <c r="D32" s="56" t="s">
        <v>690</v>
      </c>
    </row>
    <row r="33" spans="1:4" x14ac:dyDescent="0.15">
      <c r="A33" s="56">
        <v>32</v>
      </c>
      <c r="B33" s="56" t="s">
        <v>689</v>
      </c>
      <c r="C33" s="56" t="s">
        <v>693</v>
      </c>
      <c r="D33" s="56" t="s">
        <v>694</v>
      </c>
    </row>
    <row r="34" spans="1:4" x14ac:dyDescent="0.15">
      <c r="A34" s="56">
        <v>33</v>
      </c>
      <c r="B34" s="56" t="s">
        <v>689</v>
      </c>
      <c r="C34" s="56" t="s">
        <v>695</v>
      </c>
      <c r="D34" s="56" t="s">
        <v>696</v>
      </c>
    </row>
    <row r="35" spans="1:4" x14ac:dyDescent="0.15">
      <c r="A35" s="56">
        <v>34</v>
      </c>
      <c r="B35" s="56" t="s">
        <v>689</v>
      </c>
      <c r="C35" s="56" t="s">
        <v>697</v>
      </c>
      <c r="D35" s="56" t="s">
        <v>698</v>
      </c>
    </row>
    <row r="36" spans="1:4" x14ac:dyDescent="0.15">
      <c r="A36" s="56">
        <v>35</v>
      </c>
      <c r="B36" s="56" t="s">
        <v>689</v>
      </c>
      <c r="C36" s="56" t="s">
        <v>699</v>
      </c>
      <c r="D36" s="56" t="s">
        <v>700</v>
      </c>
    </row>
    <row r="37" spans="1:4" x14ac:dyDescent="0.15">
      <c r="A37" s="56">
        <v>36</v>
      </c>
      <c r="B37" s="56" t="s">
        <v>689</v>
      </c>
      <c r="C37" s="56" t="s">
        <v>701</v>
      </c>
      <c r="D37" s="56" t="s">
        <v>702</v>
      </c>
    </row>
    <row r="38" spans="1:4" x14ac:dyDescent="0.15">
      <c r="A38" s="56">
        <v>37</v>
      </c>
      <c r="B38" s="56" t="s">
        <v>689</v>
      </c>
      <c r="C38" s="56" t="s">
        <v>703</v>
      </c>
      <c r="D38" s="56" t="s">
        <v>704</v>
      </c>
    </row>
    <row r="39" spans="1:4" x14ac:dyDescent="0.15">
      <c r="A39" s="56">
        <v>38</v>
      </c>
      <c r="B39" s="56" t="s">
        <v>689</v>
      </c>
      <c r="C39" s="56" t="s">
        <v>705</v>
      </c>
      <c r="D39" s="56" t="s">
        <v>706</v>
      </c>
    </row>
    <row r="40" spans="1:4" x14ac:dyDescent="0.15">
      <c r="A40" s="56">
        <v>39</v>
      </c>
      <c r="B40" s="56" t="s">
        <v>707</v>
      </c>
      <c r="C40" s="56" t="s">
        <v>709</v>
      </c>
      <c r="D40" s="56" t="s">
        <v>710</v>
      </c>
    </row>
    <row r="41" spans="1:4" x14ac:dyDescent="0.15">
      <c r="A41" s="56">
        <v>40</v>
      </c>
      <c r="B41" s="56" t="s">
        <v>707</v>
      </c>
      <c r="C41" s="56" t="s">
        <v>707</v>
      </c>
      <c r="D41" s="56" t="s">
        <v>708</v>
      </c>
    </row>
    <row r="42" spans="1:4" x14ac:dyDescent="0.15">
      <c r="A42" s="56">
        <v>41</v>
      </c>
      <c r="B42" s="56" t="s">
        <v>707</v>
      </c>
      <c r="C42" s="56" t="s">
        <v>711</v>
      </c>
      <c r="D42" s="56" t="s">
        <v>712</v>
      </c>
    </row>
    <row r="43" spans="1:4" x14ac:dyDescent="0.15">
      <c r="A43" s="56">
        <v>42</v>
      </c>
      <c r="B43" s="56" t="s">
        <v>707</v>
      </c>
      <c r="C43" s="56" t="s">
        <v>713</v>
      </c>
      <c r="D43" s="56" t="s">
        <v>714</v>
      </c>
    </row>
    <row r="44" spans="1:4" x14ac:dyDescent="0.15">
      <c r="A44" s="56">
        <v>43</v>
      </c>
      <c r="B44" s="56" t="s">
        <v>707</v>
      </c>
      <c r="C44" s="56" t="s">
        <v>715</v>
      </c>
      <c r="D44" s="56" t="s">
        <v>716</v>
      </c>
    </row>
    <row r="45" spans="1:4" x14ac:dyDescent="0.15">
      <c r="A45" s="56">
        <v>44</v>
      </c>
      <c r="B45" s="56" t="s">
        <v>707</v>
      </c>
      <c r="C45" s="56" t="s">
        <v>717</v>
      </c>
      <c r="D45" s="56" t="s">
        <v>718</v>
      </c>
    </row>
    <row r="46" spans="1:4" x14ac:dyDescent="0.15">
      <c r="A46" s="56">
        <v>45</v>
      </c>
      <c r="B46" s="56" t="s">
        <v>707</v>
      </c>
      <c r="C46" s="56" t="s">
        <v>719</v>
      </c>
      <c r="D46" s="56" t="s">
        <v>720</v>
      </c>
    </row>
    <row r="47" spans="1:4" x14ac:dyDescent="0.15">
      <c r="A47" s="56">
        <v>46</v>
      </c>
      <c r="B47" s="56" t="s">
        <v>721</v>
      </c>
      <c r="C47" s="56" t="s">
        <v>721</v>
      </c>
      <c r="D47" s="56" t="s">
        <v>722</v>
      </c>
    </row>
    <row r="48" spans="1:4" x14ac:dyDescent="0.15">
      <c r="A48" s="56">
        <v>47</v>
      </c>
      <c r="B48" s="56" t="s">
        <v>723</v>
      </c>
      <c r="C48" s="56" t="s">
        <v>725</v>
      </c>
      <c r="D48" s="56" t="s">
        <v>726</v>
      </c>
    </row>
    <row r="49" spans="1:4" x14ac:dyDescent="0.15">
      <c r="A49" s="56">
        <v>48</v>
      </c>
      <c r="B49" s="56" t="s">
        <v>723</v>
      </c>
      <c r="C49" s="56" t="s">
        <v>727</v>
      </c>
      <c r="D49" s="56" t="s">
        <v>728</v>
      </c>
    </row>
    <row r="50" spans="1:4" x14ac:dyDescent="0.15">
      <c r="A50" s="56">
        <v>49</v>
      </c>
      <c r="B50" s="56" t="s">
        <v>723</v>
      </c>
      <c r="C50" s="56" t="s">
        <v>723</v>
      </c>
      <c r="D50" s="56" t="s">
        <v>724</v>
      </c>
    </row>
    <row r="51" spans="1:4" x14ac:dyDescent="0.15">
      <c r="A51" s="56">
        <v>50</v>
      </c>
      <c r="B51" s="56" t="s">
        <v>723</v>
      </c>
      <c r="C51" s="56" t="s">
        <v>729</v>
      </c>
      <c r="D51" s="56" t="s">
        <v>730</v>
      </c>
    </row>
    <row r="52" spans="1:4" x14ac:dyDescent="0.15">
      <c r="A52" s="56">
        <v>51</v>
      </c>
      <c r="B52" s="56" t="s">
        <v>723</v>
      </c>
      <c r="C52" s="56" t="s">
        <v>731</v>
      </c>
      <c r="D52" s="56" t="s">
        <v>732</v>
      </c>
    </row>
    <row r="53" spans="1:4" x14ac:dyDescent="0.15">
      <c r="A53" s="56">
        <v>52</v>
      </c>
      <c r="B53" s="56" t="s">
        <v>733</v>
      </c>
      <c r="C53" s="56" t="s">
        <v>735</v>
      </c>
      <c r="D53" s="56" t="s">
        <v>736</v>
      </c>
    </row>
    <row r="54" spans="1:4" x14ac:dyDescent="0.15">
      <c r="A54" s="56">
        <v>53</v>
      </c>
      <c r="B54" s="56" t="s">
        <v>733</v>
      </c>
      <c r="C54" s="56" t="s">
        <v>737</v>
      </c>
      <c r="D54" s="56" t="s">
        <v>738</v>
      </c>
    </row>
    <row r="55" spans="1:4" x14ac:dyDescent="0.15">
      <c r="A55" s="56">
        <v>54</v>
      </c>
      <c r="B55" s="56" t="s">
        <v>733</v>
      </c>
      <c r="C55" s="56" t="s">
        <v>739</v>
      </c>
      <c r="D55" s="56" t="s">
        <v>740</v>
      </c>
    </row>
    <row r="56" spans="1:4" x14ac:dyDescent="0.15">
      <c r="A56" s="56">
        <v>55</v>
      </c>
      <c r="B56" s="56" t="s">
        <v>733</v>
      </c>
      <c r="C56" s="56" t="s">
        <v>741</v>
      </c>
      <c r="D56" s="56" t="s">
        <v>742</v>
      </c>
    </row>
    <row r="57" spans="1:4" x14ac:dyDescent="0.15">
      <c r="A57" s="56">
        <v>56</v>
      </c>
      <c r="B57" s="56" t="s">
        <v>733</v>
      </c>
      <c r="C57" s="56" t="s">
        <v>743</v>
      </c>
      <c r="D57" s="56" t="s">
        <v>744</v>
      </c>
    </row>
    <row r="58" spans="1:4" x14ac:dyDescent="0.15">
      <c r="A58" s="56">
        <v>57</v>
      </c>
      <c r="B58" s="56" t="s">
        <v>733</v>
      </c>
      <c r="C58" s="56" t="s">
        <v>745</v>
      </c>
      <c r="D58" s="56" t="s">
        <v>746</v>
      </c>
    </row>
    <row r="59" spans="1:4" x14ac:dyDescent="0.15">
      <c r="A59" s="56">
        <v>58</v>
      </c>
      <c r="B59" s="56" t="s">
        <v>733</v>
      </c>
      <c r="C59" s="56" t="s">
        <v>747</v>
      </c>
      <c r="D59" s="56" t="s">
        <v>748</v>
      </c>
    </row>
    <row r="60" spans="1:4" x14ac:dyDescent="0.15">
      <c r="A60" s="56">
        <v>59</v>
      </c>
      <c r="B60" s="56" t="s">
        <v>733</v>
      </c>
      <c r="C60" s="56" t="s">
        <v>749</v>
      </c>
      <c r="D60" s="56" t="s">
        <v>750</v>
      </c>
    </row>
    <row r="61" spans="1:4" x14ac:dyDescent="0.15">
      <c r="A61" s="56">
        <v>60</v>
      </c>
      <c r="B61" s="56" t="s">
        <v>733</v>
      </c>
      <c r="C61" s="56" t="s">
        <v>733</v>
      </c>
      <c r="D61" s="56" t="s">
        <v>734</v>
      </c>
    </row>
    <row r="62" spans="1:4" x14ac:dyDescent="0.15">
      <c r="A62" s="56">
        <v>61</v>
      </c>
      <c r="B62" s="56" t="s">
        <v>751</v>
      </c>
      <c r="C62" s="56" t="s">
        <v>753</v>
      </c>
      <c r="D62" s="56" t="s">
        <v>754</v>
      </c>
    </row>
    <row r="63" spans="1:4" x14ac:dyDescent="0.15">
      <c r="A63" s="56">
        <v>62</v>
      </c>
      <c r="B63" s="56" t="s">
        <v>751</v>
      </c>
      <c r="C63" s="56" t="s">
        <v>755</v>
      </c>
      <c r="D63" s="56" t="s">
        <v>756</v>
      </c>
    </row>
    <row r="64" spans="1:4" x14ac:dyDescent="0.15">
      <c r="A64" s="56">
        <v>63</v>
      </c>
      <c r="B64" s="56" t="s">
        <v>751</v>
      </c>
      <c r="C64" s="56" t="s">
        <v>757</v>
      </c>
      <c r="D64" s="56" t="s">
        <v>758</v>
      </c>
    </row>
    <row r="65" spans="1:4" x14ac:dyDescent="0.15">
      <c r="A65" s="56">
        <v>64</v>
      </c>
      <c r="B65" s="56" t="s">
        <v>751</v>
      </c>
      <c r="C65" s="56" t="s">
        <v>759</v>
      </c>
      <c r="D65" s="56" t="s">
        <v>760</v>
      </c>
    </row>
    <row r="66" spans="1:4" x14ac:dyDescent="0.15">
      <c r="A66" s="56">
        <v>65</v>
      </c>
      <c r="B66" s="56" t="s">
        <v>751</v>
      </c>
      <c r="C66" s="56" t="s">
        <v>761</v>
      </c>
      <c r="D66" s="56" t="s">
        <v>762</v>
      </c>
    </row>
    <row r="67" spans="1:4" x14ac:dyDescent="0.15">
      <c r="A67" s="56">
        <v>66</v>
      </c>
      <c r="B67" s="56" t="s">
        <v>751</v>
      </c>
      <c r="C67" s="56" t="s">
        <v>763</v>
      </c>
      <c r="D67" s="56" t="s">
        <v>764</v>
      </c>
    </row>
    <row r="68" spans="1:4" x14ac:dyDescent="0.15">
      <c r="A68" s="56">
        <v>67</v>
      </c>
      <c r="B68" s="56" t="s">
        <v>751</v>
      </c>
      <c r="C68" s="56" t="s">
        <v>751</v>
      </c>
      <c r="D68" s="56" t="s">
        <v>752</v>
      </c>
    </row>
    <row r="69" spans="1:4" x14ac:dyDescent="0.15">
      <c r="A69" s="56">
        <v>68</v>
      </c>
      <c r="B69" s="56" t="s">
        <v>751</v>
      </c>
      <c r="C69" s="56" t="s">
        <v>765</v>
      </c>
      <c r="D69" s="56" t="s">
        <v>766</v>
      </c>
    </row>
    <row r="70" spans="1:4" x14ac:dyDescent="0.15">
      <c r="A70" s="56">
        <v>69</v>
      </c>
      <c r="B70" s="56" t="s">
        <v>767</v>
      </c>
      <c r="C70" s="56" t="s">
        <v>769</v>
      </c>
      <c r="D70" s="56" t="s">
        <v>770</v>
      </c>
    </row>
    <row r="71" spans="1:4" x14ac:dyDescent="0.15">
      <c r="A71" s="56">
        <v>70</v>
      </c>
      <c r="B71" s="56" t="s">
        <v>767</v>
      </c>
      <c r="C71" s="56" t="s">
        <v>771</v>
      </c>
      <c r="D71" s="56" t="s">
        <v>772</v>
      </c>
    </row>
    <row r="72" spans="1:4" x14ac:dyDescent="0.15">
      <c r="A72" s="56">
        <v>71</v>
      </c>
      <c r="B72" s="56" t="s">
        <v>767</v>
      </c>
      <c r="C72" s="56" t="s">
        <v>773</v>
      </c>
      <c r="D72" s="56" t="s">
        <v>774</v>
      </c>
    </row>
    <row r="73" spans="1:4" x14ac:dyDescent="0.15">
      <c r="A73" s="56">
        <v>72</v>
      </c>
      <c r="B73" s="56" t="s">
        <v>767</v>
      </c>
      <c r="C73" s="56" t="s">
        <v>767</v>
      </c>
      <c r="D73" s="56" t="s">
        <v>768</v>
      </c>
    </row>
    <row r="74" spans="1:4" x14ac:dyDescent="0.15">
      <c r="A74" s="56">
        <v>73</v>
      </c>
      <c r="B74" s="56" t="s">
        <v>767</v>
      </c>
      <c r="C74" s="56" t="s">
        <v>775</v>
      </c>
      <c r="D74" s="56" t="s">
        <v>776</v>
      </c>
    </row>
    <row r="75" spans="1:4" x14ac:dyDescent="0.15">
      <c r="A75" s="56">
        <v>74</v>
      </c>
      <c r="B75" s="56" t="s">
        <v>777</v>
      </c>
      <c r="C75" s="56" t="s">
        <v>777</v>
      </c>
      <c r="D75" s="56" t="s">
        <v>778</v>
      </c>
    </row>
  </sheetData>
  <dataConsolidate/>
  <phoneticPr fontId="8" type="noConversion"/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_FILTER">
    <tabColor rgb="FFFFCC99"/>
  </sheetPr>
  <dimension ref="A1"/>
  <sheetViews>
    <sheetView showGridLines="0" zoomScaleNormal="100" workbookViewId="0"/>
  </sheetViews>
  <sheetFormatPr defaultRowHeight="11.25" x14ac:dyDescent="0.15"/>
  <cols>
    <col min="1" max="16384" width="9.140625" style="311"/>
  </cols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MR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erviceModule">
    <tabColor indexed="47"/>
  </sheetPr>
  <dimension ref="A1"/>
  <sheetViews>
    <sheetView showGridLines="0" zoomScaleNormal="100" workbookViewId="0"/>
  </sheetViews>
  <sheetFormatPr defaultRowHeight="11.25" x14ac:dyDescent="0.1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DS">
    <tabColor rgb="FFFFCC99"/>
  </sheetPr>
  <dimension ref="B3"/>
  <sheetViews>
    <sheetView showGridLines="0" zoomScaleNormal="100" workbookViewId="0"/>
  </sheetViews>
  <sheetFormatPr defaultRowHeight="11.25" x14ac:dyDescent="0.15"/>
  <sheetData>
    <row r="3" spans="2:2" x14ac:dyDescent="0.15">
      <c r="B3" t="s">
        <v>787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CHS">
    <tabColor rgb="FFFFCC99"/>
  </sheetPr>
  <dimension ref="A1"/>
  <sheetViews>
    <sheetView showGridLines="0" zoomScaleNormal="100" workbookViewId="0"/>
  </sheetViews>
  <sheetFormatPr defaultRowHeight="11.25" x14ac:dyDescent="0.1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LINK">
    <tabColor rgb="FFFFCC99"/>
  </sheetPr>
  <dimension ref="A1:C3"/>
  <sheetViews>
    <sheetView showGridLines="0" zoomScaleNormal="100" workbookViewId="0"/>
  </sheetViews>
  <sheetFormatPr defaultRowHeight="11.25" x14ac:dyDescent="0.15"/>
  <cols>
    <col min="1" max="1" width="9.140625" style="147"/>
    <col min="2" max="2" width="66.7109375" style="147" bestFit="1" customWidth="1"/>
    <col min="3" max="16384" width="9.140625" style="147"/>
  </cols>
  <sheetData>
    <row r="1" spans="1:3" x14ac:dyDescent="0.15">
      <c r="A1" s="147" t="s">
        <v>133</v>
      </c>
      <c r="B1" s="147" t="s">
        <v>134</v>
      </c>
      <c r="C1" s="147" t="s">
        <v>135</v>
      </c>
    </row>
    <row r="2" spans="1:3" x14ac:dyDescent="0.15">
      <c r="A2" s="147">
        <v>4189678</v>
      </c>
      <c r="B2" s="147" t="s">
        <v>384</v>
      </c>
      <c r="C2" s="147" t="s">
        <v>201</v>
      </c>
    </row>
    <row r="3" spans="1:3" x14ac:dyDescent="0.15">
      <c r="A3" s="147">
        <v>4190415</v>
      </c>
      <c r="B3" s="147" t="s">
        <v>385</v>
      </c>
      <c r="C3" s="147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dc:description/>
  <cp:lastModifiedBy>Колесникова Валентина Юрьевна</cp:lastModifiedBy>
  <dcterms:created xsi:type="dcterms:W3CDTF">2014-08-18T08:57:48Z</dcterms:created>
  <dcterms:modified xsi:type="dcterms:W3CDTF">2021-10-14T01:51:24Z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